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l5snasint002\1054110500_情報政策課\令和05年度\02_情報監理担当\10_広島市デジタル化推進支援業務\06_次期契約\02_プロポーザル_案完了\03_公告\"/>
    </mc:Choice>
  </mc:AlternateContent>
  <xr:revisionPtr revIDLastSave="0" documentId="13_ncr:1_{2AF4979F-A01A-4D6B-B3A1-0F269C0BB488}" xr6:coauthVersionLast="45" xr6:coauthVersionMax="45" xr10:uidLastSave="{00000000-0000-0000-0000-000000000000}"/>
  <bookViews>
    <workbookView xWindow="-120" yWindow="-120" windowWidth="29040" windowHeight="15990" xr2:uid="{00000000-000D-0000-FFFF-FFFF00000000}"/>
  </bookViews>
  <sheets>
    <sheet name="WBS（原紙）" sheetId="2" r:id="rId1"/>
    <sheet name="WBS（記入例）" sheetId="1" r:id="rId2"/>
    <sheet name="進捗報告書（原紙）" sheetId="3" r:id="rId3"/>
    <sheet name="進捗報告書（記入例）" sheetId="4" r:id="rId4"/>
    <sheet name="課題管理表（原紙）" sheetId="5" r:id="rId5"/>
    <sheet name="課題管理表（記入例）" sheetId="6" r:id="rId6"/>
  </sheets>
  <definedNames>
    <definedName name="_xlnm._FilterDatabase" localSheetId="5" hidden="1">'課題管理表（記入例）'!$A$15:$O$65536</definedName>
    <definedName name="_xlnm._FilterDatabase" localSheetId="4" hidden="1">'課題管理表（原紙）'!$A$15:$O$65536</definedName>
    <definedName name="_xlnm.Print_Area" localSheetId="5">'課題管理表（記入例）'!$A$1:$L$22</definedName>
    <definedName name="_xlnm.Print_Area" localSheetId="4">'課題管理表（原紙）'!$A$1:$L$21</definedName>
    <definedName name="_xlnm.Print_Area" localSheetId="3">'進捗報告書（記入例）'!$A$1:$N$73</definedName>
    <definedName name="_xlnm.Print_Area" localSheetId="2">'進捗報告書（原紙）'!$A$1:$N$73</definedName>
    <definedName name="_xlnm.Print_Titles" localSheetId="1">'WBS（記入例）'!$A:$G,'WBS（記入例）'!$3:$5</definedName>
    <definedName name="_xlnm.Print_Titles" localSheetId="0">'WBS（原紙）'!$A:$G,'WBS（原紙）'!$3:$5</definedName>
    <definedName name="_xlnm.Print_Titles" localSheetId="5">'課題管理表（記入例）'!$15:$15</definedName>
    <definedName name="_xlnm.Print_Titles" localSheetId="4">'課題管理表（原紙）'!$15:$15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6" l="1"/>
  <c r="H5" i="6"/>
  <c r="I5" i="6"/>
  <c r="J5" i="6"/>
  <c r="K5" i="6"/>
  <c r="M5" i="6" s="1"/>
  <c r="L5" i="6"/>
  <c r="K16" i="6"/>
  <c r="K17" i="6"/>
  <c r="M17" i="6"/>
  <c r="K18" i="6"/>
  <c r="M18" i="6"/>
  <c r="K19" i="6"/>
  <c r="M19" i="6"/>
  <c r="K20" i="6"/>
  <c r="M20" i="6"/>
  <c r="M21" i="6"/>
  <c r="M22" i="6"/>
  <c r="G5" i="5"/>
  <c r="H5" i="5"/>
  <c r="I5" i="5"/>
  <c r="J5" i="5"/>
  <c r="K5" i="5"/>
  <c r="M5" i="5" s="1"/>
  <c r="L5" i="5"/>
  <c r="K16" i="5"/>
  <c r="M16" i="5"/>
  <c r="K17" i="5"/>
  <c r="M17" i="5"/>
  <c r="K18" i="5"/>
  <c r="M18" i="5"/>
  <c r="K19" i="5"/>
  <c r="M19" i="5" s="1"/>
  <c r="K20" i="5"/>
  <c r="M20" i="5" s="1"/>
  <c r="K21" i="5"/>
  <c r="M21" i="5" s="1"/>
  <c r="G27" i="4"/>
  <c r="J27" i="4"/>
  <c r="L27" i="4"/>
  <c r="M27" i="4" s="1"/>
  <c r="O27" i="4" s="1"/>
  <c r="G28" i="4"/>
  <c r="J28" i="4"/>
  <c r="L28" i="4"/>
  <c r="M28" i="4" s="1"/>
  <c r="O28" i="4" s="1"/>
  <c r="G29" i="4"/>
  <c r="L29" i="4"/>
  <c r="M29" i="4" s="1"/>
  <c r="O29" i="4" s="1"/>
  <c r="G30" i="4"/>
  <c r="L30" i="4"/>
  <c r="M30" i="4" s="1"/>
  <c r="O30" i="4" s="1"/>
  <c r="G31" i="4"/>
  <c r="J31" i="4"/>
  <c r="L31" i="4"/>
  <c r="M31" i="4" s="1"/>
  <c r="O31" i="4" s="1"/>
  <c r="J32" i="4"/>
  <c r="M32" i="4"/>
  <c r="O32" i="4" s="1"/>
  <c r="J33" i="4"/>
  <c r="M33" i="4"/>
  <c r="O33" i="4"/>
  <c r="J34" i="4"/>
  <c r="M34" i="4"/>
  <c r="O34" i="4"/>
  <c r="J35" i="4"/>
  <c r="M35" i="4"/>
  <c r="O35" i="4"/>
  <c r="J36" i="4"/>
  <c r="M36" i="4"/>
  <c r="O36" i="4" s="1"/>
  <c r="J37" i="4"/>
  <c r="M37" i="4"/>
  <c r="O37" i="4" s="1"/>
  <c r="J38" i="4"/>
  <c r="M38" i="4"/>
  <c r="O38" i="4" s="1"/>
  <c r="J39" i="4"/>
  <c r="M39" i="4"/>
  <c r="O39" i="4" s="1"/>
  <c r="J40" i="4"/>
  <c r="M40" i="4"/>
  <c r="O40" i="4" s="1"/>
  <c r="J41" i="4"/>
  <c r="M41" i="4"/>
  <c r="O41" i="4"/>
  <c r="J42" i="4"/>
  <c r="M42" i="4"/>
  <c r="O42" i="4" s="1"/>
  <c r="L50" i="4"/>
  <c r="M50" i="4" s="1"/>
  <c r="O50" i="4" s="1"/>
  <c r="L51" i="4"/>
  <c r="M51" i="4" s="1"/>
  <c r="O51" i="4" s="1"/>
  <c r="L52" i="4"/>
  <c r="M52" i="4"/>
  <c r="O52" i="4"/>
  <c r="M53" i="4"/>
  <c r="O53" i="4"/>
  <c r="M54" i="4"/>
  <c r="O54" i="4"/>
  <c r="M55" i="4"/>
  <c r="O55" i="4" s="1"/>
  <c r="M56" i="4"/>
  <c r="O56" i="4"/>
  <c r="M57" i="4"/>
  <c r="O57" i="4" s="1"/>
  <c r="M58" i="4"/>
  <c r="O58" i="4" s="1"/>
  <c r="M59" i="4"/>
  <c r="O59" i="4" s="1"/>
  <c r="M60" i="4"/>
  <c r="O60" i="4" s="1"/>
  <c r="M61" i="4"/>
  <c r="O61" i="4"/>
  <c r="M62" i="4"/>
  <c r="O62" i="4"/>
  <c r="M63" i="4"/>
  <c r="O63" i="4" s="1"/>
  <c r="M64" i="4"/>
  <c r="O64" i="4"/>
  <c r="M65" i="4"/>
  <c r="O65" i="4"/>
  <c r="L27" i="3"/>
  <c r="M27" i="3"/>
  <c r="O27" i="3" s="1"/>
  <c r="L28" i="3"/>
  <c r="M28" i="3"/>
  <c r="O28" i="3" s="1"/>
  <c r="L29" i="3"/>
  <c r="M29" i="3"/>
  <c r="O29" i="3" s="1"/>
  <c r="L30" i="3"/>
  <c r="M30" i="3"/>
  <c r="O30" i="3" s="1"/>
  <c r="L31" i="3"/>
  <c r="M31" i="3"/>
  <c r="O31" i="3"/>
  <c r="L32" i="3"/>
  <c r="M32" i="3"/>
  <c r="O32" i="3" s="1"/>
  <c r="L33" i="3"/>
  <c r="M33" i="3"/>
  <c r="O33" i="3" s="1"/>
  <c r="L34" i="3"/>
  <c r="M34" i="3"/>
  <c r="O34" i="3" s="1"/>
  <c r="L35" i="3"/>
  <c r="M35" i="3"/>
  <c r="O35" i="3" s="1"/>
  <c r="L36" i="3"/>
  <c r="M36" i="3"/>
  <c r="O36" i="3" s="1"/>
  <c r="L37" i="3"/>
  <c r="M37" i="3"/>
  <c r="O37" i="3" s="1"/>
  <c r="L38" i="3"/>
  <c r="M38" i="3"/>
  <c r="O38" i="3" s="1"/>
  <c r="L39" i="3"/>
  <c r="M39" i="3"/>
  <c r="O39" i="3" s="1"/>
  <c r="L40" i="3"/>
  <c r="M40" i="3"/>
  <c r="O40" i="3" s="1"/>
  <c r="L41" i="3"/>
  <c r="M41" i="3"/>
  <c r="O41" i="3" s="1"/>
  <c r="L42" i="3"/>
  <c r="M42" i="3"/>
  <c r="O42" i="3" s="1"/>
  <c r="L50" i="3"/>
  <c r="M50" i="3"/>
  <c r="O50" i="3" s="1"/>
  <c r="L51" i="3"/>
  <c r="M51" i="3"/>
  <c r="O51" i="3" s="1"/>
  <c r="L52" i="3"/>
  <c r="M52" i="3"/>
  <c r="O52" i="3" s="1"/>
  <c r="L53" i="3"/>
  <c r="M53" i="3"/>
  <c r="O53" i="3"/>
  <c r="L54" i="3"/>
  <c r="M54" i="3"/>
  <c r="O54" i="3" s="1"/>
  <c r="L55" i="3"/>
  <c r="M55" i="3"/>
  <c r="O55" i="3" s="1"/>
  <c r="L56" i="3"/>
  <c r="M56" i="3"/>
  <c r="O56" i="3" s="1"/>
  <c r="L57" i="3"/>
  <c r="M57" i="3"/>
  <c r="O57" i="3" s="1"/>
  <c r="L58" i="3"/>
  <c r="M58" i="3"/>
  <c r="O58" i="3" s="1"/>
  <c r="L59" i="3"/>
  <c r="M59" i="3"/>
  <c r="O59" i="3"/>
  <c r="L60" i="3"/>
  <c r="M60" i="3"/>
  <c r="O60" i="3" s="1"/>
  <c r="L61" i="3"/>
  <c r="M61" i="3"/>
  <c r="O61" i="3" s="1"/>
  <c r="L62" i="3"/>
  <c r="M62" i="3"/>
  <c r="O62" i="3"/>
  <c r="L63" i="3"/>
  <c r="M63" i="3"/>
  <c r="O63" i="3" s="1"/>
  <c r="L64" i="3"/>
  <c r="M64" i="3"/>
  <c r="O64" i="3" s="1"/>
  <c r="L65" i="3"/>
  <c r="M65" i="3"/>
  <c r="O65" i="3" s="1"/>
  <c r="AW20" i="1" l="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E20"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R19" i="1"/>
  <c r="Q19" i="1"/>
  <c r="P19" i="1"/>
  <c r="O19" i="1"/>
  <c r="N19" i="1"/>
  <c r="M19" i="1"/>
  <c r="L19" i="1"/>
  <c r="K19" i="1"/>
  <c r="J19" i="1"/>
  <c r="I19" i="1"/>
  <c r="E19" i="1"/>
  <c r="AW18" i="1"/>
  <c r="AV18" i="1"/>
  <c r="AU18" i="1"/>
  <c r="AT18" i="1"/>
  <c r="AS18" i="1"/>
  <c r="AR18" i="1"/>
  <c r="AQ18" i="1"/>
  <c r="AP18" i="1"/>
  <c r="AO18" i="1"/>
  <c r="AN18" i="1"/>
  <c r="AM18" i="1"/>
  <c r="AL18" i="1"/>
  <c r="AK18" i="1"/>
  <c r="AJ18" i="1"/>
  <c r="AI18" i="1"/>
  <c r="AH18" i="1"/>
  <c r="AG18" i="1"/>
  <c r="AF18" i="1"/>
  <c r="AE18" i="1"/>
  <c r="AD18" i="1"/>
  <c r="AC18" i="1"/>
  <c r="AB18" i="1"/>
  <c r="AA18" i="1"/>
  <c r="Z18" i="1"/>
  <c r="Y18" i="1"/>
  <c r="X18" i="1"/>
  <c r="W18" i="1"/>
  <c r="V18" i="1"/>
  <c r="U18" i="1"/>
  <c r="T18" i="1"/>
  <c r="S18" i="1"/>
  <c r="R18" i="1"/>
  <c r="Q18" i="1"/>
  <c r="P18" i="1"/>
  <c r="O18" i="1"/>
  <c r="N18" i="1"/>
  <c r="M18" i="1"/>
  <c r="L18" i="1"/>
  <c r="K18" i="1"/>
  <c r="J18" i="1"/>
  <c r="I18" i="1"/>
  <c r="E18" i="1"/>
  <c r="AW17" i="1"/>
  <c r="AV17" i="1"/>
  <c r="AU17" i="1"/>
  <c r="AT17" i="1"/>
  <c r="AS17" i="1"/>
  <c r="AR17" i="1"/>
  <c r="AQ17" i="1"/>
  <c r="AP17" i="1"/>
  <c r="AO17" i="1"/>
  <c r="AN17" i="1"/>
  <c r="AM17" i="1"/>
  <c r="AL17" i="1"/>
  <c r="AK17" i="1"/>
  <c r="AJ17" i="1"/>
  <c r="AI17" i="1"/>
  <c r="AH17" i="1"/>
  <c r="AG17" i="1"/>
  <c r="AF17" i="1"/>
  <c r="AE17" i="1"/>
  <c r="AD17" i="1"/>
  <c r="AC17" i="1"/>
  <c r="AB17" i="1"/>
  <c r="AA17" i="1"/>
  <c r="Z17" i="1"/>
  <c r="Y17" i="1"/>
  <c r="X17" i="1"/>
  <c r="W17" i="1"/>
  <c r="V17" i="1"/>
  <c r="U17" i="1"/>
  <c r="T17" i="1"/>
  <c r="S17" i="1"/>
  <c r="R17" i="1"/>
  <c r="Q17" i="1"/>
  <c r="P17" i="1"/>
  <c r="O17" i="1"/>
  <c r="N17" i="1"/>
  <c r="M17" i="1"/>
  <c r="L17" i="1"/>
  <c r="K17" i="1"/>
  <c r="J17" i="1"/>
  <c r="I17" i="1"/>
  <c r="E17" i="1"/>
  <c r="AW16" i="1"/>
  <c r="AV16" i="1"/>
  <c r="AU16" i="1"/>
  <c r="AT16" i="1"/>
  <c r="AS16" i="1"/>
  <c r="AR16" i="1"/>
  <c r="AQ16" i="1"/>
  <c r="AP16" i="1"/>
  <c r="AO16" i="1"/>
  <c r="AN16" i="1"/>
  <c r="AM16" i="1"/>
  <c r="AL16" i="1"/>
  <c r="AK16" i="1"/>
  <c r="AJ16" i="1"/>
  <c r="AI16" i="1"/>
  <c r="AH16" i="1"/>
  <c r="AG16" i="1"/>
  <c r="AF16" i="1"/>
  <c r="AE16" i="1"/>
  <c r="AD16" i="1"/>
  <c r="AC16" i="1"/>
  <c r="AB16" i="1"/>
  <c r="AA16" i="1"/>
  <c r="Z16" i="1"/>
  <c r="Y16" i="1"/>
  <c r="X16" i="1"/>
  <c r="W16" i="1"/>
  <c r="V16" i="1"/>
  <c r="U16" i="1"/>
  <c r="T16" i="1"/>
  <c r="S16" i="1"/>
  <c r="R16" i="1"/>
  <c r="Q16" i="1"/>
  <c r="P16" i="1"/>
  <c r="O16" i="1"/>
  <c r="N16" i="1"/>
  <c r="M16" i="1"/>
  <c r="L16" i="1"/>
  <c r="K16" i="1"/>
  <c r="J16" i="1"/>
  <c r="I16" i="1"/>
  <c r="E16" i="1"/>
  <c r="AW15" i="1"/>
  <c r="AV15" i="1"/>
  <c r="AU15" i="1"/>
  <c r="AT15" i="1"/>
  <c r="AS15" i="1"/>
  <c r="AR15" i="1"/>
  <c r="AQ15" i="1"/>
  <c r="AP15" i="1"/>
  <c r="AO15" i="1"/>
  <c r="AN15" i="1"/>
  <c r="AM15" i="1"/>
  <c r="AL15" i="1"/>
  <c r="AK15" i="1"/>
  <c r="AJ15" i="1"/>
  <c r="AI15" i="1"/>
  <c r="AH15" i="1"/>
  <c r="AG15" i="1"/>
  <c r="AF15" i="1"/>
  <c r="AE15" i="1"/>
  <c r="AD15" i="1"/>
  <c r="AC15" i="1"/>
  <c r="AB15" i="1"/>
  <c r="AA15" i="1"/>
  <c r="Z15" i="1"/>
  <c r="Y15" i="1"/>
  <c r="X15" i="1"/>
  <c r="W15" i="1"/>
  <c r="V15" i="1"/>
  <c r="U15" i="1"/>
  <c r="T15" i="1"/>
  <c r="S15" i="1"/>
  <c r="R15" i="1"/>
  <c r="Q15" i="1"/>
  <c r="P15" i="1"/>
  <c r="O15" i="1"/>
  <c r="N15" i="1"/>
  <c r="M15" i="1"/>
  <c r="L15" i="1"/>
  <c r="K15" i="1"/>
  <c r="J15" i="1"/>
  <c r="I15" i="1"/>
  <c r="E15" i="1"/>
  <c r="AW14" i="1"/>
  <c r="AV14" i="1"/>
  <c r="AU14" i="1"/>
  <c r="AT14" i="1"/>
  <c r="AS14" i="1"/>
  <c r="AR14" i="1"/>
  <c r="AQ14" i="1"/>
  <c r="AP14" i="1"/>
  <c r="AO14" i="1"/>
  <c r="AN14" i="1"/>
  <c r="AM14" i="1"/>
  <c r="AL14" i="1"/>
  <c r="AK14" i="1"/>
  <c r="AJ14" i="1"/>
  <c r="AI14" i="1"/>
  <c r="AH14" i="1"/>
  <c r="AG14" i="1"/>
  <c r="AF14" i="1"/>
  <c r="AE14" i="1"/>
  <c r="AD14" i="1"/>
  <c r="AC14" i="1"/>
  <c r="AB14" i="1"/>
  <c r="AA14" i="1"/>
  <c r="Z14" i="1"/>
  <c r="Y14" i="1"/>
  <c r="X14" i="1"/>
  <c r="W14" i="1"/>
  <c r="V14" i="1"/>
  <c r="U14" i="1"/>
  <c r="T14" i="1"/>
  <c r="S14" i="1"/>
  <c r="R14" i="1"/>
  <c r="Q14" i="1"/>
  <c r="P14" i="1"/>
  <c r="O14" i="1"/>
  <c r="N14" i="1"/>
  <c r="M14" i="1"/>
  <c r="L14" i="1"/>
  <c r="K14" i="1"/>
  <c r="J14" i="1"/>
  <c r="I14" i="1"/>
  <c r="E14" i="1"/>
  <c r="AW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S7" i="1"/>
  <c r="R7" i="1"/>
  <c r="Q7" i="1"/>
  <c r="P7" i="1"/>
  <c r="O7" i="1"/>
  <c r="N7" i="1"/>
  <c r="M7" i="1"/>
  <c r="L7" i="1"/>
  <c r="K7" i="1"/>
  <c r="J7" i="1"/>
  <c r="I7" i="1"/>
  <c r="E7" i="1"/>
  <c r="E9" i="2"/>
  <c r="E8" i="2"/>
  <c r="E7" i="2"/>
  <c r="E27" i="2"/>
  <c r="E26" i="2"/>
  <c r="E25" i="2"/>
  <c r="E24" i="2"/>
  <c r="E23" i="2"/>
  <c r="E22" i="2"/>
  <c r="E21" i="2"/>
  <c r="E20" i="2"/>
  <c r="E19" i="2"/>
  <c r="E18" i="2"/>
  <c r="E17" i="2"/>
  <c r="E16" i="2"/>
  <c r="E15" i="2"/>
  <c r="E14" i="2"/>
  <c r="E13" i="2"/>
  <c r="E12" i="2"/>
  <c r="E11" i="2"/>
  <c r="E10" i="2"/>
  <c r="AW22" i="1"/>
  <c r="AV22" i="1"/>
  <c r="AU22" i="1"/>
  <c r="AT22" i="1"/>
  <c r="AS22" i="1"/>
  <c r="AR22" i="1"/>
  <c r="AQ22" i="1"/>
  <c r="AP22" i="1"/>
  <c r="AO22" i="1"/>
  <c r="AN22" i="1"/>
  <c r="AM22" i="1"/>
  <c r="AL22" i="1"/>
  <c r="AK22" i="1"/>
  <c r="AJ22" i="1"/>
  <c r="AI22" i="1"/>
  <c r="AH22" i="1"/>
  <c r="AG22" i="1"/>
  <c r="AF22" i="1"/>
  <c r="AE22" i="1"/>
  <c r="AD22" i="1"/>
  <c r="AC22" i="1"/>
  <c r="AB22" i="1"/>
  <c r="AA22" i="1"/>
  <c r="Z22" i="1"/>
  <c r="Y22" i="1"/>
  <c r="X22" i="1"/>
  <c r="W22" i="1"/>
  <c r="V22" i="1"/>
  <c r="U22" i="1"/>
  <c r="T22" i="1"/>
  <c r="S22" i="1"/>
  <c r="R22" i="1"/>
  <c r="Q22" i="1"/>
  <c r="P22" i="1"/>
  <c r="O22" i="1"/>
  <c r="N22" i="1"/>
  <c r="M22" i="1"/>
  <c r="L22" i="1"/>
  <c r="K22" i="1"/>
  <c r="J22" i="1"/>
  <c r="I22" i="1"/>
  <c r="E22" i="1"/>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R27" i="2"/>
  <c r="Q27" i="2"/>
  <c r="P27" i="2"/>
  <c r="O27" i="2"/>
  <c r="N27" i="2"/>
  <c r="M27" i="2"/>
  <c r="L27" i="2"/>
  <c r="K27" i="2"/>
  <c r="J27" i="2"/>
  <c r="I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R26" i="2"/>
  <c r="Q26" i="2"/>
  <c r="P26" i="2"/>
  <c r="O26" i="2"/>
  <c r="N26" i="2"/>
  <c r="M26" i="2"/>
  <c r="L26" i="2"/>
  <c r="K26" i="2"/>
  <c r="J26" i="2"/>
  <c r="I26" i="2"/>
  <c r="AW25" i="2"/>
  <c r="AV25" i="2"/>
  <c r="AU25" i="2"/>
  <c r="AT25" i="2"/>
  <c r="AS25" i="2"/>
  <c r="AR25" i="2"/>
  <c r="AQ25" i="2"/>
  <c r="AP25" i="2"/>
  <c r="AO25" i="2"/>
  <c r="AN25" i="2"/>
  <c r="AM25" i="2"/>
  <c r="AL25" i="2"/>
  <c r="AK25" i="2"/>
  <c r="AJ25" i="2"/>
  <c r="AI25" i="2"/>
  <c r="AH25" i="2"/>
  <c r="AG25" i="2"/>
  <c r="AF25" i="2"/>
  <c r="AE25" i="2"/>
  <c r="AD25" i="2"/>
  <c r="AC25" i="2"/>
  <c r="AB25" i="2"/>
  <c r="AA25" i="2"/>
  <c r="Z25" i="2"/>
  <c r="Y25" i="2"/>
  <c r="X25" i="2"/>
  <c r="W25" i="2"/>
  <c r="V25" i="2"/>
  <c r="U25" i="2"/>
  <c r="T25" i="2"/>
  <c r="S25" i="2"/>
  <c r="R25" i="2"/>
  <c r="Q25" i="2"/>
  <c r="P25" i="2"/>
  <c r="O25" i="2"/>
  <c r="N25" i="2"/>
  <c r="M25" i="2"/>
  <c r="L25" i="2"/>
  <c r="K25" i="2"/>
  <c r="J25" i="2"/>
  <c r="I25"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V24" i="2"/>
  <c r="U24" i="2"/>
  <c r="T24" i="2"/>
  <c r="S24" i="2"/>
  <c r="R24" i="2"/>
  <c r="Q24" i="2"/>
  <c r="P24" i="2"/>
  <c r="O24" i="2"/>
  <c r="N24" i="2"/>
  <c r="M24" i="2"/>
  <c r="L24" i="2"/>
  <c r="K24" i="2"/>
  <c r="J24" i="2"/>
  <c r="I24"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W23" i="2"/>
  <c r="V23" i="2"/>
  <c r="U23" i="2"/>
  <c r="T23" i="2"/>
  <c r="S23" i="2"/>
  <c r="R23" i="2"/>
  <c r="Q23" i="2"/>
  <c r="P23" i="2"/>
  <c r="O23" i="2"/>
  <c r="N23" i="2"/>
  <c r="M23" i="2"/>
  <c r="L23" i="2"/>
  <c r="K23" i="2"/>
  <c r="J23" i="2"/>
  <c r="I23" i="2"/>
  <c r="AW22" i="2"/>
  <c r="AV22" i="2"/>
  <c r="AU22" i="2"/>
  <c r="AT22" i="2"/>
  <c r="AS22" i="2"/>
  <c r="AR22" i="2"/>
  <c r="AQ22" i="2"/>
  <c r="AP22" i="2"/>
  <c r="AO22" i="2"/>
  <c r="AN22" i="2"/>
  <c r="AM22" i="2"/>
  <c r="AL22" i="2"/>
  <c r="AK22" i="2"/>
  <c r="AJ22" i="2"/>
  <c r="AI22" i="2"/>
  <c r="AH22" i="2"/>
  <c r="AG22" i="2"/>
  <c r="AF22" i="2"/>
  <c r="AE22" i="2"/>
  <c r="AD22" i="2"/>
  <c r="AC22" i="2"/>
  <c r="AB22" i="2"/>
  <c r="AA22" i="2"/>
  <c r="Z22" i="2"/>
  <c r="Y22" i="2"/>
  <c r="X22" i="2"/>
  <c r="W22" i="2"/>
  <c r="V22" i="2"/>
  <c r="U22" i="2"/>
  <c r="T22" i="2"/>
  <c r="S22" i="2"/>
  <c r="R22" i="2"/>
  <c r="Q22" i="2"/>
  <c r="P22" i="2"/>
  <c r="O22" i="2"/>
  <c r="N22" i="2"/>
  <c r="M22" i="2"/>
  <c r="L22" i="2"/>
  <c r="K22" i="2"/>
  <c r="J22" i="2"/>
  <c r="I22" i="2"/>
  <c r="AW21" i="2"/>
  <c r="AV21" i="2"/>
  <c r="AU21" i="2"/>
  <c r="AT21" i="2"/>
  <c r="AS21" i="2"/>
  <c r="AR21" i="2"/>
  <c r="AQ21" i="2"/>
  <c r="AP21" i="2"/>
  <c r="AO21" i="2"/>
  <c r="AN21" i="2"/>
  <c r="AM21" i="2"/>
  <c r="AL21" i="2"/>
  <c r="AK21" i="2"/>
  <c r="AJ21" i="2"/>
  <c r="AI21" i="2"/>
  <c r="AH21" i="2"/>
  <c r="AG21" i="2"/>
  <c r="AF21" i="2"/>
  <c r="AE21" i="2"/>
  <c r="AD21" i="2"/>
  <c r="AC21" i="2"/>
  <c r="AB21" i="2"/>
  <c r="AA21" i="2"/>
  <c r="Z21" i="2"/>
  <c r="Y21" i="2"/>
  <c r="X21" i="2"/>
  <c r="W21" i="2"/>
  <c r="V21" i="2"/>
  <c r="U21" i="2"/>
  <c r="T21" i="2"/>
  <c r="S21" i="2"/>
  <c r="R21" i="2"/>
  <c r="Q21" i="2"/>
  <c r="P21" i="2"/>
  <c r="O21" i="2"/>
  <c r="N21" i="2"/>
  <c r="M21" i="2"/>
  <c r="L21" i="2"/>
  <c r="K21" i="2"/>
  <c r="J21" i="2"/>
  <c r="I21" i="2"/>
  <c r="AW20" i="2"/>
  <c r="AV20" i="2"/>
  <c r="AU20" i="2"/>
  <c r="AT20" i="2"/>
  <c r="AS20" i="2"/>
  <c r="AR20" i="2"/>
  <c r="AQ20" i="2"/>
  <c r="AP20" i="2"/>
  <c r="AO20" i="2"/>
  <c r="AN20" i="2"/>
  <c r="AM20" i="2"/>
  <c r="AL20" i="2"/>
  <c r="AK20" i="2"/>
  <c r="AJ20" i="2"/>
  <c r="AI20" i="2"/>
  <c r="AH20" i="2"/>
  <c r="AG20" i="2"/>
  <c r="AF20" i="2"/>
  <c r="AE20" i="2"/>
  <c r="AD20" i="2"/>
  <c r="AC20" i="2"/>
  <c r="AB20" i="2"/>
  <c r="AA20" i="2"/>
  <c r="Z20" i="2"/>
  <c r="Y20" i="2"/>
  <c r="X20" i="2"/>
  <c r="W20" i="2"/>
  <c r="V20" i="2"/>
  <c r="U20" i="2"/>
  <c r="T20" i="2"/>
  <c r="S20" i="2"/>
  <c r="R20" i="2"/>
  <c r="Q20" i="2"/>
  <c r="P20" i="2"/>
  <c r="O20" i="2"/>
  <c r="N20" i="2"/>
  <c r="M20" i="2"/>
  <c r="L20" i="2"/>
  <c r="K20" i="2"/>
  <c r="J20" i="2"/>
  <c r="I20" i="2"/>
  <c r="AW19" i="2"/>
  <c r="AV19" i="2"/>
  <c r="AU19" i="2"/>
  <c r="AT19" i="2"/>
  <c r="AS19" i="2"/>
  <c r="AR19" i="2"/>
  <c r="AQ19" i="2"/>
  <c r="AP19" i="2"/>
  <c r="AO19" i="2"/>
  <c r="AN19" i="2"/>
  <c r="AM19" i="2"/>
  <c r="AL19" i="2"/>
  <c r="AK19" i="2"/>
  <c r="AJ19" i="2"/>
  <c r="AI19" i="2"/>
  <c r="AH19" i="2"/>
  <c r="AG19" i="2"/>
  <c r="AF19" i="2"/>
  <c r="AE19" i="2"/>
  <c r="AD19" i="2"/>
  <c r="AC19" i="2"/>
  <c r="AB19" i="2"/>
  <c r="AA19" i="2"/>
  <c r="Z19" i="2"/>
  <c r="Y19" i="2"/>
  <c r="X19" i="2"/>
  <c r="W19" i="2"/>
  <c r="V19" i="2"/>
  <c r="U19" i="2"/>
  <c r="T19" i="2"/>
  <c r="S19" i="2"/>
  <c r="R19" i="2"/>
  <c r="Q19" i="2"/>
  <c r="P19" i="2"/>
  <c r="O19" i="2"/>
  <c r="N19" i="2"/>
  <c r="M19" i="2"/>
  <c r="L19" i="2"/>
  <c r="K19" i="2"/>
  <c r="J19" i="2"/>
  <c r="I19" i="2"/>
  <c r="AW18" i="2"/>
  <c r="AV18" i="2"/>
  <c r="AU18" i="2"/>
  <c r="AT18" i="2"/>
  <c r="AS18" i="2"/>
  <c r="AR18" i="2"/>
  <c r="AQ18" i="2"/>
  <c r="AP18" i="2"/>
  <c r="AO18" i="2"/>
  <c r="AN18" i="2"/>
  <c r="AM18" i="2"/>
  <c r="AL18" i="2"/>
  <c r="AK18" i="2"/>
  <c r="AJ18" i="2"/>
  <c r="AI18" i="2"/>
  <c r="AH18" i="2"/>
  <c r="AG18" i="2"/>
  <c r="AF18" i="2"/>
  <c r="AE18" i="2"/>
  <c r="AD18" i="2"/>
  <c r="AC18" i="2"/>
  <c r="AB18" i="2"/>
  <c r="AA18" i="2"/>
  <c r="Z18" i="2"/>
  <c r="Y18" i="2"/>
  <c r="X18" i="2"/>
  <c r="W18" i="2"/>
  <c r="V18" i="2"/>
  <c r="U18" i="2"/>
  <c r="T18" i="2"/>
  <c r="S18" i="2"/>
  <c r="R18" i="2"/>
  <c r="Q18" i="2"/>
  <c r="P18" i="2"/>
  <c r="O18" i="2"/>
  <c r="N18" i="2"/>
  <c r="M18" i="2"/>
  <c r="L18" i="2"/>
  <c r="K18" i="2"/>
  <c r="J18" i="2"/>
  <c r="I18" i="2"/>
  <c r="AW17" i="2"/>
  <c r="AV17" i="2"/>
  <c r="AU17" i="2"/>
  <c r="AT17" i="2"/>
  <c r="AS17" i="2"/>
  <c r="AR17" i="2"/>
  <c r="AQ17" i="2"/>
  <c r="AP17" i="2"/>
  <c r="AO17" i="2"/>
  <c r="AN17" i="2"/>
  <c r="AM17" i="2"/>
  <c r="AL17" i="2"/>
  <c r="AK17" i="2"/>
  <c r="AJ17" i="2"/>
  <c r="AI17" i="2"/>
  <c r="AH17" i="2"/>
  <c r="AG17" i="2"/>
  <c r="AF17" i="2"/>
  <c r="AE17" i="2"/>
  <c r="AD17" i="2"/>
  <c r="AC17" i="2"/>
  <c r="AB17" i="2"/>
  <c r="AA17" i="2"/>
  <c r="Z17" i="2"/>
  <c r="Y17" i="2"/>
  <c r="X17" i="2"/>
  <c r="W17" i="2"/>
  <c r="V17" i="2"/>
  <c r="U17" i="2"/>
  <c r="T17" i="2"/>
  <c r="S17" i="2"/>
  <c r="R17" i="2"/>
  <c r="Q17" i="2"/>
  <c r="P17" i="2"/>
  <c r="O17" i="2"/>
  <c r="N17" i="2"/>
  <c r="M17" i="2"/>
  <c r="L17" i="2"/>
  <c r="K17" i="2"/>
  <c r="J17" i="2"/>
  <c r="I17" i="2"/>
  <c r="AW16" i="2"/>
  <c r="AV16" i="2"/>
  <c r="AU16" i="2"/>
  <c r="AT16" i="2"/>
  <c r="AS16" i="2"/>
  <c r="AR16" i="2"/>
  <c r="AQ16" i="2"/>
  <c r="AP16" i="2"/>
  <c r="AO16" i="2"/>
  <c r="AN16" i="2"/>
  <c r="AM16" i="2"/>
  <c r="AL16" i="2"/>
  <c r="AK16" i="2"/>
  <c r="AJ16" i="2"/>
  <c r="AI16" i="2"/>
  <c r="AH16" i="2"/>
  <c r="AG16" i="2"/>
  <c r="AF16" i="2"/>
  <c r="AE16" i="2"/>
  <c r="AD16" i="2"/>
  <c r="AC16" i="2"/>
  <c r="AB16" i="2"/>
  <c r="AA16" i="2"/>
  <c r="Z16" i="2"/>
  <c r="Y16" i="2"/>
  <c r="X16" i="2"/>
  <c r="W16" i="2"/>
  <c r="V16" i="2"/>
  <c r="U16" i="2"/>
  <c r="T16" i="2"/>
  <c r="S16" i="2"/>
  <c r="R16" i="2"/>
  <c r="Q16" i="2"/>
  <c r="P16" i="2"/>
  <c r="O16" i="2"/>
  <c r="N16" i="2"/>
  <c r="M16" i="2"/>
  <c r="L16" i="2"/>
  <c r="K16" i="2"/>
  <c r="J16" i="2"/>
  <c r="I16" i="2"/>
  <c r="AW15" i="2"/>
  <c r="AV15" i="2"/>
  <c r="AU15" i="2"/>
  <c r="AT15" i="2"/>
  <c r="AS15" i="2"/>
  <c r="AR15" i="2"/>
  <c r="AQ15" i="2"/>
  <c r="AP15" i="2"/>
  <c r="AO15" i="2"/>
  <c r="AN15" i="2"/>
  <c r="AM15" i="2"/>
  <c r="AL15" i="2"/>
  <c r="AK15" i="2"/>
  <c r="AJ15" i="2"/>
  <c r="AI15" i="2"/>
  <c r="AH15" i="2"/>
  <c r="AG15" i="2"/>
  <c r="AF15" i="2"/>
  <c r="AE15" i="2"/>
  <c r="AD15" i="2"/>
  <c r="AC15" i="2"/>
  <c r="AB15" i="2"/>
  <c r="AA15" i="2"/>
  <c r="Z15" i="2"/>
  <c r="Y15" i="2"/>
  <c r="X15" i="2"/>
  <c r="W15" i="2"/>
  <c r="V15" i="2"/>
  <c r="U15" i="2"/>
  <c r="T15" i="2"/>
  <c r="S15" i="2"/>
  <c r="R15" i="2"/>
  <c r="Q15" i="2"/>
  <c r="P15" i="2"/>
  <c r="O15" i="2"/>
  <c r="N15" i="2"/>
  <c r="M15" i="2"/>
  <c r="L15" i="2"/>
  <c r="K15" i="2"/>
  <c r="J15" i="2"/>
  <c r="I15" i="2"/>
  <c r="AW14" i="2"/>
  <c r="AV14" i="2"/>
  <c r="AU14" i="2"/>
  <c r="AT14" i="2"/>
  <c r="AS14" i="2"/>
  <c r="AR14" i="2"/>
  <c r="AQ14" i="2"/>
  <c r="AP14" i="2"/>
  <c r="AO14" i="2"/>
  <c r="AN14" i="2"/>
  <c r="AM14" i="2"/>
  <c r="AL14" i="2"/>
  <c r="AK14" i="2"/>
  <c r="AJ14" i="2"/>
  <c r="AI14" i="2"/>
  <c r="AH14" i="2"/>
  <c r="AG14" i="2"/>
  <c r="AF14" i="2"/>
  <c r="AE14" i="2"/>
  <c r="AD14" i="2"/>
  <c r="AC14" i="2"/>
  <c r="AB14" i="2"/>
  <c r="AA14" i="2"/>
  <c r="Z14" i="2"/>
  <c r="Y14" i="2"/>
  <c r="X14" i="2"/>
  <c r="W14" i="2"/>
  <c r="V14" i="2"/>
  <c r="U14" i="2"/>
  <c r="T14" i="2"/>
  <c r="S14" i="2"/>
  <c r="R14" i="2"/>
  <c r="Q14" i="2"/>
  <c r="P14" i="2"/>
  <c r="O14" i="2"/>
  <c r="N14" i="2"/>
  <c r="M14" i="2"/>
  <c r="L14" i="2"/>
  <c r="K14" i="2"/>
  <c r="J14" i="2"/>
  <c r="I14" i="2"/>
  <c r="AW13" i="2"/>
  <c r="AV13" i="2"/>
  <c r="AU13" i="2"/>
  <c r="AT13" i="2"/>
  <c r="AS13" i="2"/>
  <c r="AR13" i="2"/>
  <c r="AQ13" i="2"/>
  <c r="AP13" i="2"/>
  <c r="AO13" i="2"/>
  <c r="AN13" i="2"/>
  <c r="AM13" i="2"/>
  <c r="AL13" i="2"/>
  <c r="AK13" i="2"/>
  <c r="AJ13" i="2"/>
  <c r="AI13" i="2"/>
  <c r="AH13" i="2"/>
  <c r="AG13" i="2"/>
  <c r="AF13" i="2"/>
  <c r="AE13" i="2"/>
  <c r="AD13" i="2"/>
  <c r="AC13" i="2"/>
  <c r="AB13" i="2"/>
  <c r="AA13" i="2"/>
  <c r="Z13" i="2"/>
  <c r="Y13" i="2"/>
  <c r="X13" i="2"/>
  <c r="W13" i="2"/>
  <c r="V13" i="2"/>
  <c r="U13" i="2"/>
  <c r="T13" i="2"/>
  <c r="S13" i="2"/>
  <c r="R13" i="2"/>
  <c r="Q13" i="2"/>
  <c r="P13" i="2"/>
  <c r="O13" i="2"/>
  <c r="N13" i="2"/>
  <c r="M13" i="2"/>
  <c r="L13" i="2"/>
  <c r="K13" i="2"/>
  <c r="J13" i="2"/>
  <c r="I13" i="2"/>
  <c r="AW12" i="2"/>
  <c r="AV12" i="2"/>
  <c r="AU12" i="2"/>
  <c r="AT12"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L12" i="2"/>
  <c r="K12" i="2"/>
  <c r="J12" i="2"/>
  <c r="I12" i="2"/>
  <c r="AW11" i="2"/>
  <c r="AV11" i="2"/>
  <c r="AU11" i="2"/>
  <c r="AT11" i="2"/>
  <c r="AS11" i="2"/>
  <c r="AR11" i="2"/>
  <c r="AQ11" i="2"/>
  <c r="AP11" i="2"/>
  <c r="AO11"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L11" i="2"/>
  <c r="K11" i="2"/>
  <c r="J11" i="2"/>
  <c r="I11" i="2"/>
  <c r="AW10" i="2"/>
  <c r="AV10" i="2"/>
  <c r="AU10" i="2"/>
  <c r="AT10" i="2"/>
  <c r="AS10" i="2"/>
  <c r="AR10" i="2"/>
  <c r="AQ10" i="2"/>
  <c r="AP10" i="2"/>
  <c r="AO10" i="2"/>
  <c r="AN10" i="2"/>
  <c r="AM10" i="2"/>
  <c r="AL10" i="2"/>
  <c r="AK10" i="2"/>
  <c r="AJ10" i="2"/>
  <c r="AI10" i="2"/>
  <c r="AH10" i="2"/>
  <c r="AG10" i="2"/>
  <c r="AF10" i="2"/>
  <c r="AE10" i="2"/>
  <c r="AD10" i="2"/>
  <c r="AC10" i="2"/>
  <c r="AB10" i="2"/>
  <c r="AA10" i="2"/>
  <c r="Z10" i="2"/>
  <c r="Y10" i="2"/>
  <c r="X10" i="2"/>
  <c r="W10" i="2"/>
  <c r="V10" i="2"/>
  <c r="U10" i="2"/>
  <c r="T10" i="2"/>
  <c r="S10" i="2"/>
  <c r="R10" i="2"/>
  <c r="Q10" i="2"/>
  <c r="P10" i="2"/>
  <c r="O10" i="2"/>
  <c r="N10" i="2"/>
  <c r="M10" i="2"/>
  <c r="L10" i="2"/>
  <c r="K10" i="2"/>
  <c r="J10" i="2"/>
  <c r="I10" i="2"/>
  <c r="AW9" i="2"/>
  <c r="AV9" i="2"/>
  <c r="AU9" i="2"/>
  <c r="AT9" i="2"/>
  <c r="AS9" i="2"/>
  <c r="AR9" i="2"/>
  <c r="AQ9" i="2"/>
  <c r="AP9" i="2"/>
  <c r="AO9" i="2"/>
  <c r="AN9" i="2"/>
  <c r="AM9" i="2"/>
  <c r="AL9" i="2"/>
  <c r="AK9" i="2"/>
  <c r="AJ9" i="2"/>
  <c r="AI9" i="2"/>
  <c r="AH9" i="2"/>
  <c r="AG9" i="2"/>
  <c r="AF9" i="2"/>
  <c r="AE9" i="2"/>
  <c r="AD9" i="2"/>
  <c r="AC9" i="2"/>
  <c r="AB9" i="2"/>
  <c r="AA9" i="2"/>
  <c r="Z9" i="2"/>
  <c r="Y9" i="2"/>
  <c r="X9" i="2"/>
  <c r="W9" i="2"/>
  <c r="V9" i="2"/>
  <c r="U9" i="2"/>
  <c r="T9" i="2"/>
  <c r="S9" i="2"/>
  <c r="R9" i="2"/>
  <c r="Q9" i="2"/>
  <c r="P9" i="2"/>
  <c r="O9" i="2"/>
  <c r="N9" i="2"/>
  <c r="M9" i="2"/>
  <c r="L9" i="2"/>
  <c r="K9" i="2"/>
  <c r="J9" i="2"/>
  <c r="I9" i="2"/>
  <c r="AW8" i="2"/>
  <c r="AV8" i="2"/>
  <c r="AU8" i="2"/>
  <c r="AT8" i="2"/>
  <c r="AS8" i="2"/>
  <c r="AR8" i="2"/>
  <c r="AQ8" i="2"/>
  <c r="AP8" i="2"/>
  <c r="AO8" i="2"/>
  <c r="AN8" i="2"/>
  <c r="AM8" i="2"/>
  <c r="AL8" i="2"/>
  <c r="AK8" i="2"/>
  <c r="AJ8" i="2"/>
  <c r="AI8" i="2"/>
  <c r="AH8" i="2"/>
  <c r="AG8" i="2"/>
  <c r="AF8" i="2"/>
  <c r="AE8" i="2"/>
  <c r="AD8" i="2"/>
  <c r="AC8" i="2"/>
  <c r="AB8" i="2"/>
  <c r="AA8" i="2"/>
  <c r="Z8" i="2"/>
  <c r="Y8" i="2"/>
  <c r="X8" i="2"/>
  <c r="W8" i="2"/>
  <c r="V8" i="2"/>
  <c r="U8" i="2"/>
  <c r="T8" i="2"/>
  <c r="S8" i="2"/>
  <c r="R8" i="2"/>
  <c r="Q8" i="2"/>
  <c r="P8" i="2"/>
  <c r="O8" i="2"/>
  <c r="N8" i="2"/>
  <c r="M8" i="2"/>
  <c r="L8" i="2"/>
  <c r="K8" i="2"/>
  <c r="J8" i="2"/>
  <c r="I8" i="2"/>
  <c r="AW7" i="2"/>
  <c r="AV7" i="2"/>
  <c r="AU7" i="2"/>
  <c r="AT7" i="2"/>
  <c r="AS7" i="2"/>
  <c r="AR7" i="2"/>
  <c r="AQ7" i="2"/>
  <c r="AP7" i="2"/>
  <c r="AO7" i="2"/>
  <c r="AN7" i="2"/>
  <c r="AM7" i="2"/>
  <c r="AL7" i="2"/>
  <c r="AK7" i="2"/>
  <c r="AJ7" i="2"/>
  <c r="AI7" i="2"/>
  <c r="AH7" i="2"/>
  <c r="AG7" i="2"/>
  <c r="AF7" i="2"/>
  <c r="AE7" i="2"/>
  <c r="AD7" i="2"/>
  <c r="AC7" i="2"/>
  <c r="AB7" i="2"/>
  <c r="AA7" i="2"/>
  <c r="Z7" i="2"/>
  <c r="Y7" i="2"/>
  <c r="X7" i="2"/>
  <c r="W7" i="2"/>
  <c r="V7" i="2"/>
  <c r="U7" i="2"/>
  <c r="T7" i="2"/>
  <c r="S7" i="2"/>
  <c r="R7" i="2"/>
  <c r="Q7" i="2"/>
  <c r="P7" i="2"/>
  <c r="O7" i="2"/>
  <c r="N7" i="2"/>
  <c r="M7" i="2"/>
  <c r="L7" i="2"/>
  <c r="K7" i="2"/>
  <c r="J7" i="2"/>
  <c r="I7" i="2"/>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R27" i="1"/>
  <c r="Q27" i="1"/>
  <c r="P27" i="1"/>
  <c r="O27" i="1"/>
  <c r="N27" i="1"/>
  <c r="M27" i="1"/>
  <c r="L27" i="1"/>
  <c r="K27" i="1"/>
  <c r="J27" i="1"/>
  <c r="I27"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V26" i="1"/>
  <c r="U26" i="1"/>
  <c r="T26" i="1"/>
  <c r="S26" i="1"/>
  <c r="R26" i="1"/>
  <c r="Q26" i="1"/>
  <c r="P26" i="1"/>
  <c r="O26" i="1"/>
  <c r="N26" i="1"/>
  <c r="M26" i="1"/>
  <c r="L26" i="1"/>
  <c r="K26" i="1"/>
  <c r="J26" i="1"/>
  <c r="I26"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V24" i="1"/>
  <c r="U24" i="1"/>
  <c r="T24" i="1"/>
  <c r="S24" i="1"/>
  <c r="R24" i="1"/>
  <c r="Q24" i="1"/>
  <c r="P24" i="1"/>
  <c r="O24" i="1"/>
  <c r="N24" i="1"/>
  <c r="M24" i="1"/>
  <c r="L24" i="1"/>
  <c r="K24" i="1"/>
  <c r="J24" i="1"/>
  <c r="I24"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R23" i="1"/>
  <c r="Q23" i="1"/>
  <c r="P23" i="1"/>
  <c r="O23" i="1"/>
  <c r="N23" i="1"/>
  <c r="M23" i="1"/>
  <c r="L23" i="1"/>
  <c r="K23" i="1"/>
  <c r="J23" i="1"/>
  <c r="I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R21" i="1"/>
  <c r="Q21" i="1"/>
  <c r="P21" i="1"/>
  <c r="O21" i="1"/>
  <c r="N21" i="1"/>
  <c r="M21" i="1"/>
  <c r="L21" i="1"/>
  <c r="K21" i="1"/>
  <c r="J21" i="1"/>
  <c r="I21" i="1"/>
  <c r="E21" i="1"/>
  <c r="AW13" i="1"/>
  <c r="AV13" i="1"/>
  <c r="AU13"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E13" i="1"/>
  <c r="AW12" i="1"/>
  <c r="AV12" i="1"/>
  <c r="AU12"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O12" i="1"/>
  <c r="N12" i="1"/>
  <c r="M12" i="1"/>
  <c r="L12" i="1"/>
  <c r="K12" i="1"/>
  <c r="J12" i="1"/>
  <c r="I12" i="1"/>
  <c r="E12" i="1"/>
  <c r="AW11" i="1"/>
  <c r="AV11" i="1"/>
  <c r="AU11"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O11" i="1"/>
  <c r="N11" i="1"/>
  <c r="M11" i="1"/>
  <c r="L11" i="1"/>
  <c r="K11" i="1"/>
  <c r="J11" i="1"/>
  <c r="I11" i="1"/>
  <c r="E11" i="1"/>
  <c r="AW10" i="1"/>
  <c r="AV10" i="1"/>
  <c r="AU10"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O10" i="1"/>
  <c r="N10" i="1"/>
  <c r="M10" i="1"/>
  <c r="L10" i="1"/>
  <c r="K10" i="1"/>
  <c r="J10" i="1"/>
  <c r="I10" i="1"/>
  <c r="E10" i="1"/>
  <c r="AW9" i="1"/>
  <c r="AV9" i="1"/>
  <c r="AU9" i="1"/>
  <c r="AT9" i="1"/>
  <c r="AS9" i="1"/>
  <c r="AR9" i="1"/>
  <c r="AQ9" i="1"/>
  <c r="AP9" i="1"/>
  <c r="AO9" i="1"/>
  <c r="AN9" i="1"/>
  <c r="AM9" i="1"/>
  <c r="AL9" i="1"/>
  <c r="AK9" i="1"/>
  <c r="AJ9" i="1"/>
  <c r="AI9" i="1"/>
  <c r="AH9" i="1"/>
  <c r="AG9" i="1"/>
  <c r="AF9" i="1"/>
  <c r="AE9" i="1"/>
  <c r="AD9" i="1"/>
  <c r="AC9" i="1"/>
  <c r="AB9" i="1"/>
  <c r="AA9" i="1"/>
  <c r="Z9" i="1"/>
  <c r="Y9" i="1"/>
  <c r="X9" i="1"/>
  <c r="W9" i="1"/>
  <c r="V9" i="1"/>
  <c r="U9" i="1"/>
  <c r="T9" i="1"/>
  <c r="S9" i="1"/>
  <c r="R9" i="1"/>
  <c r="Q9" i="1"/>
  <c r="P9" i="1"/>
  <c r="O9" i="1"/>
  <c r="N9" i="1"/>
  <c r="M9" i="1"/>
  <c r="L9" i="1"/>
  <c r="K9" i="1"/>
  <c r="J9" i="1"/>
  <c r="I9" i="1"/>
  <c r="E9" i="1"/>
  <c r="AW8" i="1"/>
  <c r="AV8" i="1"/>
  <c r="AU8" i="1"/>
  <c r="AT8" i="1"/>
  <c r="AS8" i="1"/>
  <c r="AR8" i="1"/>
  <c r="AQ8" i="1"/>
  <c r="AP8" i="1"/>
  <c r="AO8" i="1"/>
  <c r="AN8" i="1"/>
  <c r="AM8" i="1"/>
  <c r="AL8" i="1"/>
  <c r="AK8" i="1"/>
  <c r="AJ8" i="1"/>
  <c r="AI8" i="1"/>
  <c r="AH8" i="1"/>
  <c r="AG8" i="1"/>
  <c r="AF8" i="1"/>
  <c r="AE8" i="1"/>
  <c r="AD8" i="1"/>
  <c r="AC8" i="1"/>
  <c r="AB8" i="1"/>
  <c r="AA8" i="1"/>
  <c r="Z8" i="1"/>
  <c r="Y8" i="1"/>
  <c r="X8" i="1"/>
  <c r="W8" i="1"/>
  <c r="V8" i="1"/>
  <c r="U8" i="1"/>
  <c r="T8" i="1"/>
  <c r="S8" i="1"/>
  <c r="R8" i="1"/>
  <c r="Q8" i="1"/>
  <c r="P8" i="1"/>
  <c r="O8" i="1"/>
  <c r="N8" i="1"/>
  <c r="M8" i="1"/>
  <c r="L8" i="1"/>
  <c r="K8" i="1"/>
  <c r="J8" i="1"/>
  <c r="I8" i="1"/>
  <c r="E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Shinichiro Ito</author>
  </authors>
  <commentList>
    <comment ref="L25" authorId="0" shapeId="0" xr:uid="{00000000-0006-0000-0000-000001000000}">
      <text>
        <r>
          <rPr>
            <b/>
            <sz val="16"/>
            <color indexed="81"/>
            <rFont val="ＭＳ Ｐゴシック"/>
            <family val="3"/>
            <charset val="128"/>
          </rPr>
          <t>この列は自動計算</t>
        </r>
      </text>
    </comment>
    <comment ref="M25" authorId="0" shapeId="0" xr:uid="{00000000-0006-0000-0000-000002000000}">
      <text>
        <r>
          <rPr>
            <b/>
            <sz val="18"/>
            <color indexed="81"/>
            <rFont val="ＭＳ Ｐゴシック"/>
            <family val="3"/>
            <charset val="128"/>
          </rPr>
          <t>この列は自動計算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Shinichiro Ito</author>
  </authors>
  <commentList>
    <comment ref="L25" authorId="0" shapeId="0" xr:uid="{00000000-0006-0000-0100-000001000000}">
      <text>
        <r>
          <rPr>
            <b/>
            <sz val="16"/>
            <color indexed="81"/>
            <rFont val="ＭＳ Ｐゴシック"/>
            <family val="3"/>
            <charset val="128"/>
          </rPr>
          <t>この列は自動計算</t>
        </r>
      </text>
    </comment>
    <comment ref="M25" authorId="0" shapeId="0" xr:uid="{00000000-0006-0000-0100-000002000000}">
      <text>
        <r>
          <rPr>
            <b/>
            <sz val="16"/>
            <color indexed="81"/>
            <rFont val="ＭＳ Ｐゴシック"/>
            <family val="3"/>
            <charset val="128"/>
          </rPr>
          <t xml:space="preserve">この列は自動計算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Shinichiro Ito</author>
  </authors>
  <commentList>
    <comment ref="M15" authorId="0" shapeId="0" xr:uid="{00000000-0006-0000-0000-000001000000}">
      <text>
        <r>
          <rPr>
            <sz val="9"/>
            <color indexed="81"/>
            <rFont val="ＭＳ Ｐゴシック"/>
            <family val="3"/>
            <charset val="128"/>
          </rPr>
          <t xml:space="preserve">0：対応中
1：確認済み（灰色)
2：期限間近(オレンジ)
3：遅延(ピンク)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Shinichiro Ito</author>
  </authors>
  <commentList>
    <comment ref="M15" authorId="0" shapeId="0" xr:uid="{00000000-0006-0000-0100-000001000000}">
      <text>
        <r>
          <rPr>
            <sz val="9"/>
            <color indexed="81"/>
            <rFont val="ＭＳ Ｐゴシック"/>
            <family val="3"/>
            <charset val="128"/>
          </rPr>
          <t xml:space="preserve">0：対応中
1：確認済み（灰色)
2：期限間近(オレンジ)
3：遅延(ピンク)
</t>
        </r>
      </text>
    </comment>
  </commentList>
</comments>
</file>

<file path=xl/sharedStrings.xml><?xml version="1.0" encoding="utf-8"?>
<sst xmlns="http://schemas.openxmlformats.org/spreadsheetml/2006/main" count="419" uniqueCount="153">
  <si>
    <t>WBS</t>
    <phoneticPr fontId="2"/>
  </si>
  <si>
    <t>様式２２</t>
    <rPh sb="0" eb="2">
      <t>ヨウシキ</t>
    </rPh>
    <phoneticPr fontId="2"/>
  </si>
  <si>
    <t>プロジェクト名</t>
    <rPh sb="6" eb="7">
      <t>メイ</t>
    </rPh>
    <phoneticPr fontId="2"/>
  </si>
  <si>
    <t>WBS
番号</t>
    <phoneticPr fontId="2"/>
  </si>
  <si>
    <t>作業項目</t>
    <rPh sb="0" eb="2">
      <t>サギョウ</t>
    </rPh>
    <rPh sb="2" eb="4">
      <t>コウモク</t>
    </rPh>
    <phoneticPr fontId="2"/>
  </si>
  <si>
    <t>担当者</t>
    <rPh sb="0" eb="3">
      <t>タントウシャ</t>
    </rPh>
    <phoneticPr fontId="2"/>
  </si>
  <si>
    <t>該当ランク</t>
    <rPh sb="0" eb="2">
      <t>ガイトウ</t>
    </rPh>
    <phoneticPr fontId="2"/>
  </si>
  <si>
    <t>スケジュール</t>
    <phoneticPr fontId="2"/>
  </si>
  <si>
    <t>先行のWBS番号
（当該WBS番号を実施するまでに完了しておかなければならないWBS番号）</t>
    <rPh sb="0" eb="2">
      <t>センコウ</t>
    </rPh>
    <rPh sb="6" eb="8">
      <t>バンゴウ</t>
    </rPh>
    <rPh sb="10" eb="12">
      <t>トウガイ</t>
    </rPh>
    <rPh sb="15" eb="17">
      <t>バンゴウ</t>
    </rPh>
    <rPh sb="18" eb="20">
      <t>ジッシ</t>
    </rPh>
    <rPh sb="25" eb="27">
      <t>カンリョウ</t>
    </rPh>
    <rPh sb="42" eb="44">
      <t>バンゴウ</t>
    </rPh>
    <phoneticPr fontId="2"/>
  </si>
  <si>
    <t>予定</t>
    <rPh sb="0" eb="2">
      <t>ヨテイ</t>
    </rPh>
    <phoneticPr fontId="2"/>
  </si>
  <si>
    <t>期間
（営業日）</t>
    <rPh sb="0" eb="2">
      <t>キカン</t>
    </rPh>
    <rPh sb="4" eb="7">
      <t>エイギョウビ</t>
    </rPh>
    <phoneticPr fontId="2"/>
  </si>
  <si>
    <t>開始日</t>
    <rPh sb="0" eb="2">
      <t>カイシ</t>
    </rPh>
    <rPh sb="2" eb="3">
      <t>ビ</t>
    </rPh>
    <phoneticPr fontId="2"/>
  </si>
  <si>
    <t>終了日</t>
    <rPh sb="0" eb="3">
      <t>シュウリョウビ</t>
    </rPh>
    <phoneticPr fontId="2"/>
  </si>
  <si>
    <t>○○システム構築プロジェクト</t>
    <rPh sb="6" eb="8">
      <t>コウチク</t>
    </rPh>
    <phoneticPr fontId="2"/>
  </si>
  <si>
    <t>3月</t>
    <rPh sb="1" eb="2">
      <t>ガツ</t>
    </rPh>
    <phoneticPr fontId="2"/>
  </si>
  <si>
    <t>4月</t>
    <rPh sb="1" eb="2">
      <t>ガツ</t>
    </rPh>
    <phoneticPr fontId="2"/>
  </si>
  <si>
    <t>土</t>
    <rPh sb="0" eb="1">
      <t>ド</t>
    </rPh>
    <phoneticPr fontId="2"/>
  </si>
  <si>
    <t>日</t>
  </si>
  <si>
    <t>月</t>
  </si>
  <si>
    <t>火</t>
  </si>
  <si>
    <t>水</t>
  </si>
  <si>
    <t>木</t>
  </si>
  <si>
    <t>金</t>
  </si>
  <si>
    <t>土</t>
  </si>
  <si>
    <t>祝</t>
    <rPh sb="0" eb="1">
      <t>シュク</t>
    </rPh>
    <phoneticPr fontId="2"/>
  </si>
  <si>
    <t>火</t>
    <rPh sb="0" eb="1">
      <t>カ</t>
    </rPh>
    <phoneticPr fontId="2"/>
  </si>
  <si>
    <t>基本設計</t>
    <rPh sb="0" eb="2">
      <t>キホン</t>
    </rPh>
    <rPh sb="2" eb="4">
      <t>セッケイ</t>
    </rPh>
    <phoneticPr fontId="2"/>
  </si>
  <si>
    <t>現状調査</t>
    <rPh sb="0" eb="2">
      <t>ゲンジョウ</t>
    </rPh>
    <rPh sb="2" eb="4">
      <t>チョウサ</t>
    </rPh>
    <phoneticPr fontId="2"/>
  </si>
  <si>
    <t>1.1.1</t>
    <phoneticPr fontId="2"/>
  </si>
  <si>
    <t>紙面調査</t>
    <rPh sb="0" eb="2">
      <t>シメン</t>
    </rPh>
    <rPh sb="2" eb="4">
      <t>チョウサ</t>
    </rPh>
    <phoneticPr fontId="2"/>
  </si>
  <si>
    <t>1.1.1.1</t>
    <phoneticPr fontId="2"/>
  </si>
  <si>
    <t>ネットワーク構成の確認</t>
    <rPh sb="6" eb="8">
      <t>コウセイ</t>
    </rPh>
    <rPh sb="9" eb="11">
      <t>カクニン</t>
    </rPh>
    <phoneticPr fontId="2"/>
  </si>
  <si>
    <t>佐伯 一郎</t>
    <rPh sb="0" eb="2">
      <t>サエキ</t>
    </rPh>
    <rPh sb="3" eb="5">
      <t>イチロウ</t>
    </rPh>
    <phoneticPr fontId="2"/>
  </si>
  <si>
    <t>1.1.1.2</t>
    <phoneticPr fontId="2"/>
  </si>
  <si>
    <t>ハードウェア構成の確認</t>
    <rPh sb="6" eb="8">
      <t>コウセイ</t>
    </rPh>
    <rPh sb="9" eb="11">
      <t>カクニン</t>
    </rPh>
    <phoneticPr fontId="2"/>
  </si>
  <si>
    <t>1.1.1.3</t>
    <phoneticPr fontId="2"/>
  </si>
  <si>
    <t>ソフトウェア構成の確認</t>
    <rPh sb="6" eb="8">
      <t>コウセイ</t>
    </rPh>
    <rPh sb="9" eb="11">
      <t>カクニン</t>
    </rPh>
    <phoneticPr fontId="2"/>
  </si>
  <si>
    <t>1.1.1.4</t>
    <phoneticPr fontId="2"/>
  </si>
  <si>
    <t>アプリケーション体系の確認</t>
    <rPh sb="8" eb="10">
      <t>タイケイ</t>
    </rPh>
    <rPh sb="11" eb="13">
      <t>カクニン</t>
    </rPh>
    <phoneticPr fontId="2"/>
  </si>
  <si>
    <t>1.1.2</t>
    <phoneticPr fontId="2"/>
  </si>
  <si>
    <t>実地調査</t>
    <rPh sb="0" eb="2">
      <t>ジッチ</t>
    </rPh>
    <rPh sb="2" eb="4">
      <t>チョウサ</t>
    </rPh>
    <phoneticPr fontId="2"/>
  </si>
  <si>
    <t>1.1.2.1</t>
    <phoneticPr fontId="2"/>
  </si>
  <si>
    <t>1.1.2.2</t>
  </si>
  <si>
    <t>1.1.2.3</t>
  </si>
  <si>
    <t>1.1.2.4</t>
  </si>
  <si>
    <t>1.1.2.5</t>
  </si>
  <si>
    <t>モジュール及び各種パラメータの確認</t>
    <rPh sb="5" eb="6">
      <t>オヨ</t>
    </rPh>
    <rPh sb="7" eb="9">
      <t>カクシュ</t>
    </rPh>
    <rPh sb="15" eb="17">
      <t>カクニン</t>
    </rPh>
    <phoneticPr fontId="2"/>
  </si>
  <si>
    <t>1.1.3</t>
    <phoneticPr fontId="2"/>
  </si>
  <si>
    <t>基本設計書作成</t>
    <rPh sb="0" eb="2">
      <t>キホン</t>
    </rPh>
    <rPh sb="2" eb="4">
      <t>セッケイ</t>
    </rPh>
    <rPh sb="4" eb="5">
      <t>ショ</t>
    </rPh>
    <rPh sb="5" eb="7">
      <t>サクセイ</t>
    </rPh>
    <phoneticPr fontId="2"/>
  </si>
  <si>
    <t>1.1.3.1</t>
    <phoneticPr fontId="2"/>
  </si>
  <si>
    <t>ネットワーク・ハードウェア・ソフトウェア構成の作成</t>
    <rPh sb="20" eb="22">
      <t>コウセイ</t>
    </rPh>
    <rPh sb="23" eb="25">
      <t>サクセイ</t>
    </rPh>
    <phoneticPr fontId="2"/>
  </si>
  <si>
    <t>1.1.3.2</t>
    <phoneticPr fontId="2"/>
  </si>
  <si>
    <t>アプリケーション体系、モジュール及び各種パラメータ内容の作成</t>
    <rPh sb="8" eb="10">
      <t>タイケイ</t>
    </rPh>
    <rPh sb="16" eb="17">
      <t>オヨ</t>
    </rPh>
    <rPh sb="18" eb="20">
      <t>カクシュ</t>
    </rPh>
    <rPh sb="25" eb="27">
      <t>ナイヨウ</t>
    </rPh>
    <rPh sb="28" eb="30">
      <t>サクセイ</t>
    </rPh>
    <phoneticPr fontId="2"/>
  </si>
  <si>
    <t>佐伯 一郎/○○課</t>
    <rPh sb="0" eb="2">
      <t>サエキ</t>
    </rPh>
    <rPh sb="3" eb="5">
      <t>イチロウ</t>
    </rPh>
    <rPh sb="8" eb="9">
      <t>カ</t>
    </rPh>
    <phoneticPr fontId="2"/>
  </si>
  <si>
    <t>概要設計</t>
    <rPh sb="0" eb="2">
      <t>ガイヨウ</t>
    </rPh>
    <rPh sb="2" eb="4">
      <t>セッケイ</t>
    </rPh>
    <phoneticPr fontId="2"/>
  </si>
  <si>
    <t>・・・</t>
  </si>
  <si>
    <t>・・・</t>
    <phoneticPr fontId="2"/>
  </si>
  <si>
    <t>３．広島市への依頼事項等</t>
    <rPh sb="2" eb="4">
      <t>ヒロシマ</t>
    </rPh>
    <rPh sb="4" eb="5">
      <t>シ</t>
    </rPh>
    <rPh sb="7" eb="9">
      <t>イライ</t>
    </rPh>
    <rPh sb="9" eb="11">
      <t>ジコウ</t>
    </rPh>
    <rPh sb="11" eb="12">
      <t>ナド</t>
    </rPh>
    <phoneticPr fontId="2"/>
  </si>
  <si>
    <t>BIT</t>
    <phoneticPr fontId="2"/>
  </si>
  <si>
    <t>期間</t>
    <rPh sb="0" eb="2">
      <t>キカン</t>
    </rPh>
    <phoneticPr fontId="2"/>
  </si>
  <si>
    <t>終了</t>
    <rPh sb="0" eb="2">
      <t>シュウリョウ</t>
    </rPh>
    <phoneticPr fontId="2"/>
  </si>
  <si>
    <t>開始</t>
    <rPh sb="0" eb="2">
      <t>カイシ</t>
    </rPh>
    <phoneticPr fontId="2"/>
  </si>
  <si>
    <t>遅延状況</t>
    <rPh sb="0" eb="2">
      <t>チエン</t>
    </rPh>
    <rPh sb="2" eb="4">
      <t>ジョウキョウ</t>
    </rPh>
    <phoneticPr fontId="2"/>
  </si>
  <si>
    <t>進捗率</t>
    <rPh sb="0" eb="2">
      <t>シンチョク</t>
    </rPh>
    <rPh sb="2" eb="3">
      <t>リツ</t>
    </rPh>
    <phoneticPr fontId="2"/>
  </si>
  <si>
    <t>進捗過程</t>
    <rPh sb="0" eb="2">
      <t>シンチョク</t>
    </rPh>
    <rPh sb="2" eb="4">
      <t>カテイ</t>
    </rPh>
    <phoneticPr fontId="2"/>
  </si>
  <si>
    <t>実績</t>
    <rPh sb="0" eb="2">
      <t>ジッセキ</t>
    </rPh>
    <phoneticPr fontId="2"/>
  </si>
  <si>
    <t>ＩＤ/No</t>
    <phoneticPr fontId="2"/>
  </si>
  <si>
    <t>■今後予定している直近2週間の作業予定</t>
    <rPh sb="1" eb="3">
      <t>コンゴ</t>
    </rPh>
    <rPh sb="3" eb="5">
      <t>ヨテイ</t>
    </rPh>
    <rPh sb="9" eb="11">
      <t>チョッキン</t>
    </rPh>
    <rPh sb="12" eb="14">
      <t>シュウカン</t>
    </rPh>
    <rPh sb="15" eb="17">
      <t>サギョウ</t>
    </rPh>
    <rPh sb="17" eb="19">
      <t>ヨテイ</t>
    </rPh>
    <phoneticPr fontId="2"/>
  </si>
  <si>
    <t>２．今後の作業予定</t>
    <rPh sb="2" eb="4">
      <t>コンゴ</t>
    </rPh>
    <rPh sb="5" eb="7">
      <t>サギョウ</t>
    </rPh>
    <rPh sb="7" eb="9">
      <t>ヨテイ</t>
    </rPh>
    <phoneticPr fontId="2"/>
  </si>
  <si>
    <t>完了</t>
    <rPh sb="0" eb="2">
      <t>カンリョウ</t>
    </rPh>
    <phoneticPr fontId="2"/>
  </si>
  <si>
    <t>承認待ち</t>
    <rPh sb="0" eb="2">
      <t>ショウニン</t>
    </rPh>
    <rPh sb="2" eb="3">
      <t>マ</t>
    </rPh>
    <phoneticPr fontId="2"/>
  </si>
  <si>
    <t>作業終了</t>
    <rPh sb="0" eb="2">
      <t>サギョウ</t>
    </rPh>
    <rPh sb="2" eb="4">
      <t>シュウリョウ</t>
    </rPh>
    <phoneticPr fontId="2"/>
  </si>
  <si>
    <t>仕掛り</t>
    <rPh sb="0" eb="2">
      <t>シカカ</t>
    </rPh>
    <phoneticPr fontId="2"/>
  </si>
  <si>
    <t>未着手</t>
    <rPh sb="0" eb="3">
      <t>ミチャクシュ</t>
    </rPh>
    <phoneticPr fontId="2"/>
  </si>
  <si>
    <t>状態</t>
    <rPh sb="0" eb="2">
      <t>ジョウタイ</t>
    </rPh>
    <phoneticPr fontId="2"/>
  </si>
  <si>
    <t>WBS番号</t>
    <rPh sb="3" eb="5">
      <t>バンゴウ</t>
    </rPh>
    <phoneticPr fontId="2"/>
  </si>
  <si>
    <t>■作業実施状況</t>
    <rPh sb="1" eb="3">
      <t>サギョウ</t>
    </rPh>
    <rPh sb="3" eb="5">
      <t>ジッシ</t>
    </rPh>
    <rPh sb="5" eb="7">
      <t>ジョウキョウ</t>
    </rPh>
    <phoneticPr fontId="2"/>
  </si>
  <si>
    <t>■作業全体の状況</t>
    <rPh sb="1" eb="3">
      <t>サギョウ</t>
    </rPh>
    <rPh sb="3" eb="5">
      <t>ゼンタイ</t>
    </rPh>
    <rPh sb="6" eb="8">
      <t>ジョウキョウ</t>
    </rPh>
    <phoneticPr fontId="2"/>
  </si>
  <si>
    <t>１．作業内容と状況報告</t>
    <rPh sb="2" eb="4">
      <t>サギョウ</t>
    </rPh>
    <rPh sb="4" eb="6">
      <t>ナイヨウ</t>
    </rPh>
    <rPh sb="7" eb="9">
      <t>ジョウキョウ</t>
    </rPh>
    <rPh sb="9" eb="11">
      <t>ホウコク</t>
    </rPh>
    <phoneticPr fontId="2"/>
  </si>
  <si>
    <t>承認日</t>
    <rPh sb="0" eb="2">
      <t>ショウニン</t>
    </rPh>
    <rPh sb="2" eb="3">
      <t>ビ</t>
    </rPh>
    <phoneticPr fontId="2"/>
  </si>
  <si>
    <t>名前</t>
    <rPh sb="0" eb="2">
      <t>ナマエ</t>
    </rPh>
    <phoneticPr fontId="2"/>
  </si>
  <si>
    <t>～</t>
    <phoneticPr fontId="2"/>
  </si>
  <si>
    <t>部署・所属</t>
    <rPh sb="0" eb="2">
      <t>ブショ</t>
    </rPh>
    <rPh sb="3" eb="5">
      <t>ショゾク</t>
    </rPh>
    <phoneticPr fontId="2"/>
  </si>
  <si>
    <t>報告者</t>
    <rPh sb="0" eb="3">
      <t>ホウコクシャ</t>
    </rPh>
    <phoneticPr fontId="2"/>
  </si>
  <si>
    <t>広島市</t>
    <rPh sb="0" eb="3">
      <t>ヒロシマシ</t>
    </rPh>
    <phoneticPr fontId="2"/>
  </si>
  <si>
    <t>内部レビュー実施日</t>
    <rPh sb="0" eb="2">
      <t>ナイブ</t>
    </rPh>
    <rPh sb="6" eb="8">
      <t>ジッシ</t>
    </rPh>
    <rPh sb="8" eb="9">
      <t>ビ</t>
    </rPh>
    <phoneticPr fontId="2"/>
  </si>
  <si>
    <t>報告期間</t>
    <rPh sb="0" eb="2">
      <t>ホウコク</t>
    </rPh>
    <rPh sb="2" eb="4">
      <t>キカン</t>
    </rPh>
    <phoneticPr fontId="2"/>
  </si>
  <si>
    <t>府省名</t>
    <rPh sb="0" eb="2">
      <t>フショウ</t>
    </rPh>
    <rPh sb="2" eb="3">
      <t>メイ</t>
    </rPh>
    <phoneticPr fontId="2"/>
  </si>
  <si>
    <t>様式２３</t>
    <rPh sb="0" eb="2">
      <t>ヨウシキ</t>
    </rPh>
    <phoneticPr fontId="2"/>
  </si>
  <si>
    <t>進捗報告書</t>
    <rPh sb="0" eb="2">
      <t>シンチョク</t>
    </rPh>
    <rPh sb="2" eb="5">
      <t>ホウコクショ</t>
    </rPh>
    <phoneticPr fontId="2"/>
  </si>
  <si>
    <t>特記事項無し</t>
    <rPh sb="0" eb="2">
      <t>トッキ</t>
    </rPh>
    <rPh sb="2" eb="4">
      <t>ジコウ</t>
    </rPh>
    <rPh sb="4" eb="5">
      <t>ナ</t>
    </rPh>
    <phoneticPr fontId="2"/>
  </si>
  <si>
    <t>佐伯 一郎</t>
    <rPh sb="0" eb="2">
      <t>サエキ</t>
    </rPh>
    <rPh sb="3" eb="5">
      <t>イチロウ</t>
    </rPh>
    <phoneticPr fontId="12"/>
  </si>
  <si>
    <t>アプリケーション体系の確認</t>
    <rPh sb="8" eb="10">
      <t>タイケイ</t>
    </rPh>
    <rPh sb="11" eb="13">
      <t>カクニン</t>
    </rPh>
    <phoneticPr fontId="12"/>
  </si>
  <si>
    <t>ソフトウェア構成の確認</t>
    <rPh sb="6" eb="8">
      <t>コウセイ</t>
    </rPh>
    <rPh sb="9" eb="11">
      <t>カクニン</t>
    </rPh>
    <phoneticPr fontId="12"/>
  </si>
  <si>
    <t>ハードウェア構成の確認</t>
    <rPh sb="6" eb="8">
      <t>コウセイ</t>
    </rPh>
    <rPh sb="9" eb="11">
      <t>カクニン</t>
    </rPh>
    <phoneticPr fontId="12"/>
  </si>
  <si>
    <t>1.1.1.4</t>
  </si>
  <si>
    <t>1.1.1.3</t>
  </si>
  <si>
    <t>ネットワーク構成の確認</t>
    <rPh sb="6" eb="8">
      <t>コウセイ</t>
    </rPh>
    <rPh sb="9" eb="11">
      <t>カクニン</t>
    </rPh>
    <phoneticPr fontId="12"/>
  </si>
  <si>
    <t>1.1.2.1</t>
  </si>
  <si>
    <t>1.1.1.2</t>
  </si>
  <si>
    <t>1.1.1.1</t>
  </si>
  <si>
    <t>◆概ね予定通りの進捗状況。
◆WBS番号1.1.1.3及び1.1.1.4については、当初2月中に入手を予定していたソフトウェア構成及びアプリケーション体系について確認できる文書の入手が3/6になり、現在当該文書の内容確認中。</t>
    <rPh sb="1" eb="2">
      <t>オオム</t>
    </rPh>
    <rPh sb="3" eb="5">
      <t>ヨテイ</t>
    </rPh>
    <rPh sb="5" eb="6">
      <t>ドオ</t>
    </rPh>
    <rPh sb="8" eb="10">
      <t>シンチョク</t>
    </rPh>
    <rPh sb="10" eb="12">
      <t>ジョウキョウ</t>
    </rPh>
    <rPh sb="18" eb="20">
      <t>バンゴウ</t>
    </rPh>
    <rPh sb="27" eb="28">
      <t>オヨ</t>
    </rPh>
    <rPh sb="42" eb="44">
      <t>トウショ</t>
    </rPh>
    <rPh sb="45" eb="47">
      <t>ガツチュウ</t>
    </rPh>
    <rPh sb="48" eb="50">
      <t>ニュウシュ</t>
    </rPh>
    <rPh sb="51" eb="53">
      <t>ヨテイ</t>
    </rPh>
    <rPh sb="63" eb="65">
      <t>コウセイ</t>
    </rPh>
    <rPh sb="65" eb="66">
      <t>オヨ</t>
    </rPh>
    <rPh sb="75" eb="77">
      <t>タイケイ</t>
    </rPh>
    <rPh sb="81" eb="83">
      <t>カクニン</t>
    </rPh>
    <rPh sb="86" eb="88">
      <t>ブンショ</t>
    </rPh>
    <rPh sb="89" eb="91">
      <t>ニュウシュ</t>
    </rPh>
    <rPh sb="99" eb="101">
      <t>ゲンザイ</t>
    </rPh>
    <rPh sb="101" eb="103">
      <t>トウガイ</t>
    </rPh>
    <rPh sb="103" eb="105">
      <t>ブンショ</t>
    </rPh>
    <rPh sb="106" eb="108">
      <t>ナイヨウ</t>
    </rPh>
    <rPh sb="108" eb="110">
      <t>カクニン</t>
    </rPh>
    <rPh sb="110" eb="111">
      <t>チュウ</t>
    </rPh>
    <phoneticPr fontId="19"/>
  </si>
  <si>
    <t>yyyy/mm/dd</t>
    <phoneticPr fontId="2"/>
  </si>
  <si>
    <t>AA</t>
    <phoneticPr fontId="2"/>
  </si>
  <si>
    <t>○○会社××事業部</t>
    <rPh sb="2" eb="4">
      <t>カイシャ</t>
    </rPh>
    <rPh sb="6" eb="8">
      <t>ジギョウ</t>
    </rPh>
    <rPh sb="8" eb="9">
      <t>ブ</t>
    </rPh>
    <phoneticPr fontId="2"/>
  </si>
  <si>
    <t>Status</t>
    <phoneticPr fontId="2"/>
  </si>
  <si>
    <t>備考</t>
    <rPh sb="0" eb="2">
      <t>ビコウ</t>
    </rPh>
    <phoneticPr fontId="2"/>
  </si>
  <si>
    <t>発生日</t>
    <phoneticPr fontId="2"/>
  </si>
  <si>
    <t>担当</t>
    <rPh sb="0" eb="2">
      <t>タントウ</t>
    </rPh>
    <phoneticPr fontId="2"/>
  </si>
  <si>
    <t>対応確認日</t>
    <rPh sb="0" eb="2">
      <t>タイオウ</t>
    </rPh>
    <rPh sb="2" eb="4">
      <t>カクニン</t>
    </rPh>
    <rPh sb="4" eb="5">
      <t>ビ</t>
    </rPh>
    <phoneticPr fontId="2"/>
  </si>
  <si>
    <t>対応完了日</t>
    <phoneticPr fontId="2"/>
  </si>
  <si>
    <t>課題対応状況</t>
    <rPh sb="0" eb="2">
      <t>カダイ</t>
    </rPh>
    <rPh sb="2" eb="4">
      <t>タイオウ</t>
    </rPh>
    <rPh sb="4" eb="6">
      <t>ジョウキョウ</t>
    </rPh>
    <phoneticPr fontId="2"/>
  </si>
  <si>
    <t>対応予定日</t>
    <phoneticPr fontId="2"/>
  </si>
  <si>
    <t>課題事項</t>
    <rPh sb="0" eb="2">
      <t>カダイ</t>
    </rPh>
    <rPh sb="2" eb="4">
      <t>ジコウ</t>
    </rPh>
    <phoneticPr fontId="2"/>
  </si>
  <si>
    <t>管理指標</t>
    <rPh sb="0" eb="2">
      <t>カンリ</t>
    </rPh>
    <rPh sb="2" eb="4">
      <t>シヒョウ</t>
    </rPh>
    <phoneticPr fontId="2"/>
  </si>
  <si>
    <t>作業状況</t>
    <rPh sb="0" eb="2">
      <t>サギョウ</t>
    </rPh>
    <phoneticPr fontId="2"/>
  </si>
  <si>
    <t>No.</t>
    <phoneticPr fontId="2"/>
  </si>
  <si>
    <t>確認済</t>
    <rPh sb="0" eb="2">
      <t>カクニン</t>
    </rPh>
    <rPh sb="2" eb="3">
      <t>ス</t>
    </rPh>
    <phoneticPr fontId="2"/>
  </si>
  <si>
    <t>C：留意</t>
  </si>
  <si>
    <t>対応完了</t>
    <rPh sb="2" eb="4">
      <t>カンリョウ</t>
    </rPh>
    <phoneticPr fontId="2"/>
  </si>
  <si>
    <t>総務省全体管理組織</t>
    <rPh sb="0" eb="2">
      <t>ソウム</t>
    </rPh>
    <rPh sb="2" eb="3">
      <t>ショウ</t>
    </rPh>
    <rPh sb="3" eb="5">
      <t>ゼンタイ</t>
    </rPh>
    <rPh sb="5" eb="7">
      <t>カンリ</t>
    </rPh>
    <rPh sb="7" eb="9">
      <t>ソシキ</t>
    </rPh>
    <phoneticPr fontId="2"/>
  </si>
  <si>
    <t>B：要検討(関係者間で検討すべき)</t>
  </si>
  <si>
    <t>対応中</t>
    <phoneticPr fontId="2"/>
  </si>
  <si>
    <t>個別管理組織</t>
    <rPh sb="0" eb="2">
      <t>コベツ</t>
    </rPh>
    <rPh sb="2" eb="4">
      <t>カンリ</t>
    </rPh>
    <rPh sb="4" eb="6">
      <t>ソシキ</t>
    </rPh>
    <phoneticPr fontId="2"/>
  </si>
  <si>
    <t>A：要対応(To-Do）</t>
    <phoneticPr fontId="2"/>
  </si>
  <si>
    <t>未着手</t>
    <rPh sb="1" eb="3">
      <t>チャクシュ</t>
    </rPh>
    <phoneticPr fontId="2"/>
  </si>
  <si>
    <t>最終更新者</t>
    <rPh sb="0" eb="2">
      <t>サイシュウ</t>
    </rPh>
    <rPh sb="2" eb="5">
      <t>コウシンシャ</t>
    </rPh>
    <phoneticPr fontId="2"/>
  </si>
  <si>
    <t>達成状況</t>
    <rPh sb="0" eb="2">
      <t>タッセイ</t>
    </rPh>
    <rPh sb="2" eb="4">
      <t>ジョウキョウ</t>
    </rPh>
    <phoneticPr fontId="2"/>
  </si>
  <si>
    <t xml:space="preserve">遅延件数 </t>
    <phoneticPr fontId="2"/>
  </si>
  <si>
    <t>確認済件数</t>
    <rPh sb="0" eb="2">
      <t>カクニン</t>
    </rPh>
    <rPh sb="2" eb="3">
      <t>ス</t>
    </rPh>
    <rPh sb="3" eb="5">
      <t>ケンスウ</t>
    </rPh>
    <phoneticPr fontId="2"/>
  </si>
  <si>
    <t>対応完了件数</t>
    <rPh sb="0" eb="2">
      <t>タイオウ</t>
    </rPh>
    <rPh sb="2" eb="4">
      <t>カンリョウ</t>
    </rPh>
    <rPh sb="4" eb="6">
      <t>ケンスウ</t>
    </rPh>
    <phoneticPr fontId="2"/>
  </si>
  <si>
    <t xml:space="preserve">対応中件数 </t>
    <rPh sb="0" eb="3">
      <t>タイオウチュウ</t>
    </rPh>
    <phoneticPr fontId="2"/>
  </si>
  <si>
    <t xml:space="preserve">未着手件数 </t>
    <rPh sb="0" eb="1">
      <t>ミ</t>
    </rPh>
    <rPh sb="1" eb="3">
      <t>チャクシュ</t>
    </rPh>
    <rPh sb="3" eb="5">
      <t>ケンスウ</t>
    </rPh>
    <phoneticPr fontId="2"/>
  </si>
  <si>
    <t xml:space="preserve">総件数 </t>
    <phoneticPr fontId="2"/>
  </si>
  <si>
    <t>最終更新日</t>
    <rPh sb="0" eb="2">
      <t>サイシュウ</t>
    </rPh>
    <rPh sb="2" eb="5">
      <t>コウシンビ</t>
    </rPh>
    <phoneticPr fontId="2"/>
  </si>
  <si>
    <t>様式２４</t>
    <rPh sb="0" eb="2">
      <t>ヨウシキ</t>
    </rPh>
    <phoneticPr fontId="2"/>
  </si>
  <si>
    <t>0：対応中
1：確認済み（灰色)
2：期限間近(オレンジ)
3：遅延(ピンク)</t>
    <phoneticPr fontId="2"/>
  </si>
  <si>
    <t>課題管理表</t>
    <rPh sb="0" eb="2">
      <t>カダイ</t>
    </rPh>
    <rPh sb="2" eb="4">
      <t>カンリ</t>
    </rPh>
    <rPh sb="4" eb="5">
      <t>ヒョウ</t>
    </rPh>
    <phoneticPr fontId="2"/>
  </si>
  <si>
    <t>広島市、○×株式会社</t>
    <rPh sb="0" eb="3">
      <t>ヒロシマシ</t>
    </rPh>
    <rPh sb="6" eb="10">
      <t>カブシキガイシャ</t>
    </rPh>
    <phoneticPr fontId="2"/>
  </si>
  <si>
    <t>(11/7)作成済み</t>
    <rPh sb="6" eb="8">
      <t>サクセイ</t>
    </rPh>
    <rPh sb="8" eb="9">
      <t>ズ</t>
    </rPh>
    <phoneticPr fontId="2"/>
  </si>
  <si>
    <t>計画書更新を合意に向けて、3月17日までに完了するWBSを更新・提出する。</t>
    <rPh sb="0" eb="2">
      <t>ケイカク</t>
    </rPh>
    <rPh sb="2" eb="3">
      <t>ショ</t>
    </rPh>
    <rPh sb="3" eb="5">
      <t>コウシン</t>
    </rPh>
    <rPh sb="6" eb="8">
      <t>ゴウイ</t>
    </rPh>
    <rPh sb="9" eb="10">
      <t>ム</t>
    </rPh>
    <rPh sb="14" eb="15">
      <t>ガツ</t>
    </rPh>
    <rPh sb="17" eb="18">
      <t>ニチ</t>
    </rPh>
    <rPh sb="21" eb="23">
      <t>カンリョウ</t>
    </rPh>
    <rPh sb="29" eb="31">
      <t>コウシン</t>
    </rPh>
    <rPh sb="32" eb="34">
      <t>テイシュツ</t>
    </rPh>
    <phoneticPr fontId="2"/>
  </si>
  <si>
    <t>A：要対応(To-Do）</t>
  </si>
  <si>
    <t>(11/14)N/W構成の検討と並行して進めていく予定。</t>
    <rPh sb="10" eb="12">
      <t>コウセイ</t>
    </rPh>
    <rPh sb="13" eb="15">
      <t>ケントウ</t>
    </rPh>
    <rPh sb="16" eb="18">
      <t>ヘイコウ</t>
    </rPh>
    <rPh sb="20" eb="21">
      <t>スス</t>
    </rPh>
    <rPh sb="25" eb="27">
      <t>ヨテイ</t>
    </rPh>
    <phoneticPr fontId="2"/>
  </si>
  <si>
    <t>WBS5.9.4のSyslog内容検討は、広島市と○×株式会社で検討してゆき、決定事項はエビデンスを残しておく。</t>
    <rPh sb="15" eb="17">
      <t>ナイヨウ</t>
    </rPh>
    <rPh sb="17" eb="19">
      <t>ケントウ</t>
    </rPh>
    <rPh sb="21" eb="22">
      <t>ヒロ</t>
    </rPh>
    <rPh sb="22" eb="23">
      <t>ジマ</t>
    </rPh>
    <rPh sb="23" eb="24">
      <t>シ</t>
    </rPh>
    <rPh sb="27" eb="31">
      <t>カブシキガイシャ</t>
    </rPh>
    <rPh sb="32" eb="34">
      <t>ケントウ</t>
    </rPh>
    <rPh sb="39" eb="41">
      <t>ケッテイ</t>
    </rPh>
    <rPh sb="41" eb="43">
      <t>ジコウ</t>
    </rPh>
    <rPh sb="50" eb="51">
      <t>ノコ</t>
    </rPh>
    <phoneticPr fontId="2"/>
  </si>
  <si>
    <t>関連する保守業者及び関係者には適宜必要に応じて確認会等を設けていく。</t>
    <rPh sb="0" eb="2">
      <t>カンレン</t>
    </rPh>
    <rPh sb="4" eb="6">
      <t>ホシュ</t>
    </rPh>
    <rPh sb="6" eb="8">
      <t>ギョウシャ</t>
    </rPh>
    <rPh sb="8" eb="9">
      <t>オヨ</t>
    </rPh>
    <rPh sb="10" eb="13">
      <t>カンケイシャ</t>
    </rPh>
    <rPh sb="15" eb="17">
      <t>テキギ</t>
    </rPh>
    <rPh sb="17" eb="19">
      <t>ヒツヨウ</t>
    </rPh>
    <rPh sb="20" eb="21">
      <t>オウ</t>
    </rPh>
    <rPh sb="23" eb="25">
      <t>カクニン</t>
    </rPh>
    <rPh sb="25" eb="26">
      <t>カイ</t>
    </rPh>
    <rPh sb="26" eb="27">
      <t>トウ</t>
    </rPh>
    <rPh sb="28" eb="29">
      <t>モウ</t>
    </rPh>
    <phoneticPr fontId="2"/>
  </si>
  <si>
    <t>-</t>
    <phoneticPr fontId="2"/>
  </si>
  <si>
    <t>他システム連携状況の詳細調査を検討する。必要に応じては他システムの既存保守業者との確認会も検討する。</t>
    <rPh sb="0" eb="1">
      <t>タ</t>
    </rPh>
    <rPh sb="5" eb="7">
      <t>レンケイ</t>
    </rPh>
    <rPh sb="7" eb="9">
      <t>ジョウキョウ</t>
    </rPh>
    <rPh sb="10" eb="12">
      <t>ショウサイ</t>
    </rPh>
    <rPh sb="12" eb="14">
      <t>チョウサ</t>
    </rPh>
    <rPh sb="15" eb="17">
      <t>ケントウ</t>
    </rPh>
    <rPh sb="20" eb="22">
      <t>ヒツヨウ</t>
    </rPh>
    <rPh sb="23" eb="24">
      <t>オウ</t>
    </rPh>
    <rPh sb="27" eb="28">
      <t>タ</t>
    </rPh>
    <rPh sb="33" eb="35">
      <t>キゾン</t>
    </rPh>
    <rPh sb="35" eb="37">
      <t>ホシュ</t>
    </rPh>
    <rPh sb="37" eb="39">
      <t>ギョウシャ</t>
    </rPh>
    <rPh sb="41" eb="43">
      <t>カクニン</t>
    </rPh>
    <rPh sb="43" eb="44">
      <t>カイ</t>
    </rPh>
    <rPh sb="45" eb="47">
      <t>ケントウ</t>
    </rPh>
    <phoneticPr fontId="2"/>
  </si>
  <si>
    <t>○○課へのヒアリングを実施する。</t>
    <rPh sb="2" eb="3">
      <t>カ</t>
    </rPh>
    <rPh sb="11" eb="13">
      <t>ジッシ</t>
    </rPh>
    <phoneticPr fontId="2"/>
  </si>
  <si>
    <t>○○課システムへの接続の方式等が不明の為、要件が定義できない。</t>
    <rPh sb="2" eb="3">
      <t>カ</t>
    </rPh>
    <rPh sb="9" eb="11">
      <t>セツゾク</t>
    </rPh>
    <rPh sb="12" eb="15">
      <t>ホウシキトウ</t>
    </rPh>
    <rPh sb="16" eb="18">
      <t>フメイ</t>
    </rPh>
    <rPh sb="19" eb="20">
      <t>タメ</t>
    </rPh>
    <rPh sb="21" eb="23">
      <t>ヨウケン</t>
    </rPh>
    <rPh sb="24" eb="26">
      <t>テイギ</t>
    </rPh>
    <phoneticPr fontId="2"/>
  </si>
  <si>
    <t>B：要検討(関係者間で検討すべき)</t>
    <phoneticPr fontId="2"/>
  </si>
  <si>
    <t xml:space="preserve">4/2までには周知内容のたたき台完成予定。
</t>
    <rPh sb="7" eb="9">
      <t>シュウチ</t>
    </rPh>
    <rPh sb="9" eb="11">
      <t>ナイヨウ</t>
    </rPh>
    <rPh sb="15" eb="16">
      <t>ダイ</t>
    </rPh>
    <rPh sb="16" eb="18">
      <t>カンセイ</t>
    </rPh>
    <rPh sb="18" eb="20">
      <t>ヨテイ</t>
    </rPh>
    <phoneticPr fontId="2"/>
  </si>
  <si>
    <t>画面設計変更及び除却システムについて、○△課への周知を実施する。</t>
    <rPh sb="21" eb="22">
      <t>カ</t>
    </rPh>
    <rPh sb="27" eb="29">
      <t>ジッシ</t>
    </rPh>
    <phoneticPr fontId="2"/>
  </si>
  <si>
    <t>△△株式会社</t>
    <rPh sb="2" eb="6">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</si>
</sst>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d"/>
    <numFmt numFmtId="177" formatCode="m&quot;月&quot;d&quot;日&quot;;@"/>
    <numFmt numFmtId="178" formatCode="#&quot;日&quot;"/>
    <numFmt numFmtId="179" formatCode="yyyy/m/d;@"/>
    <numFmt numFmtId="180" formatCode="#&quot;日間&quot;"/>
    <numFmt numFmtId="181" formatCode="#&quot;％&quot;"/>
    <numFmt numFmtId="182" formatCode="#&quot;営業日&quot;"/>
    <numFmt numFmtId="183" formatCode="0.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b/>
      <sz val="10"/>
      <name val="ＭＳ Ｐゴシック"/>
      <family val="3"/>
      <charset val="128"/>
    </font>
    <font>
      <sz val="11"/>
      <color indexed="9"/>
      <name val="ＭＳ Ｐゴシック"/>
      <family val="3"/>
      <charset val="128"/>
    </font>
    <font>
      <sz val="20"/>
      <color indexed="9"/>
      <name val="ＭＳ Ｐゴシック"/>
      <family val="3"/>
      <charset val="128"/>
    </font>
    <font>
      <u/>
      <sz val="20"/>
      <name val="ＭＳ Ｐゴシック"/>
      <family val="3"/>
      <charset val="128"/>
    </font>
    <font>
      <u/>
      <sz val="11"/>
      <name val="ＭＳ Ｐゴシック"/>
      <family val="3"/>
      <charset val="128"/>
    </font>
    <font>
      <sz val="10"/>
      <name val="ＭＳ Ｐゴシック"/>
      <family val="3"/>
      <charset val="128"/>
    </font>
    <font>
      <b/>
      <u/>
      <sz val="12"/>
      <name val="ＭＳ Ｐゴシック"/>
      <family val="3"/>
      <charset val="128"/>
    </font>
    <font>
      <sz val="10"/>
      <color indexed="53"/>
      <name val="ＭＳ Ｐゴシック"/>
      <family val="3"/>
      <charset val="128"/>
    </font>
    <font>
      <b/>
      <sz val="12"/>
      <name val="ＭＳ Ｐゴシック"/>
      <family val="3"/>
      <charset val="128"/>
    </font>
    <font>
      <u/>
      <sz val="10"/>
      <name val="ＭＳ Ｐゴシック"/>
      <family val="3"/>
      <charset val="128"/>
    </font>
    <font>
      <b/>
      <u/>
      <sz val="20"/>
      <name val="ＭＳ Ｐゴシック"/>
      <family val="3"/>
      <charset val="128"/>
    </font>
    <font>
      <b/>
      <sz val="18"/>
      <color indexed="81"/>
      <name val="ＭＳ Ｐゴシック"/>
      <family val="3"/>
      <charset val="128"/>
    </font>
    <font>
      <b/>
      <sz val="16"/>
      <color indexed="81"/>
      <name val="ＭＳ Ｐゴシック"/>
      <family val="3"/>
      <charset val="128"/>
    </font>
    <font>
      <sz val="10"/>
      <color indexed="52"/>
      <name val="ＭＳ Ｐゴシック"/>
      <family val="3"/>
      <charset val="128"/>
    </font>
    <font>
      <b/>
      <sz val="14"/>
      <name val="ＭＳ Ｐゴシック"/>
      <family val="3"/>
      <charset val="128"/>
    </font>
    <font>
      <sz val="9"/>
      <name val="ＭＳ Ｐゴシック"/>
      <family val="3"/>
      <charset val="128"/>
    </font>
    <font>
      <b/>
      <sz val="12"/>
      <color indexed="53"/>
      <name val="ＭＳ Ｐゴシック"/>
      <family val="3"/>
      <charset val="128"/>
    </font>
    <font>
      <sz val="9"/>
      <color indexed="63"/>
      <name val="ＭＳ Ｐゴシック"/>
      <family val="3"/>
      <charset val="128"/>
    </font>
    <font>
      <b/>
      <sz val="9"/>
      <color indexed="9"/>
      <name val="ＭＳ Ｐゴシック"/>
      <family val="3"/>
      <charset val="128"/>
    </font>
    <font>
      <b/>
      <sz val="9"/>
      <name val="ＭＳ Ｐゴシック"/>
      <family val="3"/>
      <charset val="128"/>
    </font>
    <font>
      <u/>
      <sz val="9"/>
      <name val="ＭＳ Ｐゴシック"/>
      <family val="3"/>
      <charset val="128"/>
    </font>
    <font>
      <sz val="9"/>
      <color indexed="81"/>
      <name val="ＭＳ Ｐゴシック"/>
      <family val="3"/>
      <charset val="128"/>
    </font>
  </fonts>
  <fills count="7">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8"/>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18"/>
      </left>
      <right style="thin">
        <color indexed="18"/>
      </right>
      <top style="thin">
        <color indexed="18"/>
      </top>
      <bottom style="thin">
        <color indexed="18"/>
      </bottom>
      <diagonal/>
    </border>
    <border>
      <left style="thin">
        <color indexed="18"/>
      </left>
      <right style="medium">
        <color indexed="18"/>
      </right>
      <top style="thin">
        <color indexed="18"/>
      </top>
      <bottom style="medium">
        <color indexed="18"/>
      </bottom>
      <diagonal/>
    </border>
    <border>
      <left style="thin">
        <color indexed="18"/>
      </left>
      <right style="thin">
        <color indexed="18"/>
      </right>
      <top style="thin">
        <color indexed="18"/>
      </top>
      <bottom style="medium">
        <color indexed="18"/>
      </bottom>
      <diagonal/>
    </border>
    <border>
      <left/>
      <right style="thin">
        <color indexed="18"/>
      </right>
      <top/>
      <bottom style="medium">
        <color indexed="18"/>
      </bottom>
      <diagonal/>
    </border>
    <border>
      <left style="thin">
        <color indexed="18"/>
      </left>
      <right/>
      <top/>
      <bottom style="medium">
        <color indexed="18"/>
      </bottom>
      <diagonal/>
    </border>
    <border>
      <left style="medium">
        <color indexed="18"/>
      </left>
      <right/>
      <top/>
      <bottom style="medium">
        <color indexed="18"/>
      </bottom>
      <diagonal/>
    </border>
    <border>
      <left style="thin">
        <color indexed="18"/>
      </left>
      <right style="medium">
        <color indexed="18"/>
      </right>
      <top style="medium">
        <color indexed="18"/>
      </top>
      <bottom style="thin">
        <color indexed="18"/>
      </bottom>
      <diagonal/>
    </border>
    <border>
      <left style="thin">
        <color indexed="18"/>
      </left>
      <right style="thin">
        <color indexed="18"/>
      </right>
      <top style="medium">
        <color indexed="18"/>
      </top>
      <bottom style="thin">
        <color indexed="18"/>
      </bottom>
      <diagonal/>
    </border>
    <border>
      <left/>
      <right style="thin">
        <color indexed="18"/>
      </right>
      <top style="medium">
        <color indexed="18"/>
      </top>
      <bottom/>
      <diagonal/>
    </border>
    <border>
      <left style="thin">
        <color indexed="18"/>
      </left>
      <right/>
      <top style="medium">
        <color indexed="18"/>
      </top>
      <bottom/>
      <diagonal/>
    </border>
    <border>
      <left style="medium">
        <color indexed="18"/>
      </left>
      <right/>
      <top style="medium">
        <color indexed="18"/>
      </top>
      <bottom/>
      <diagonal/>
    </border>
  </borders>
  <cellStyleXfs count="2">
    <xf numFmtId="0" fontId="0" fillId="0" borderId="0">
      <alignment vertical="center"/>
    </xf>
    <xf numFmtId="0" fontId="9" fillId="0" borderId="0">
      <alignment vertical="center"/>
    </xf>
  </cellStyleXfs>
  <cellXfs count="22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0" fillId="0" borderId="1" xfId="0" applyBorder="1" applyAlignment="1">
      <alignment horizontal="left" vertical="center"/>
    </xf>
    <xf numFmtId="0" fontId="4" fillId="0" borderId="1" xfId="0" applyFont="1" applyBorder="1" applyAlignment="1">
      <alignment horizontal="left"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178" fontId="4" fillId="0" borderId="2" xfId="0" applyNumberFormat="1" applyFont="1" applyBorder="1" applyAlignment="1">
      <alignment horizontal="center" vertical="center"/>
    </xf>
    <xf numFmtId="179" fontId="4" fillId="0" borderId="1" xfId="0" applyNumberFormat="1" applyFont="1" applyBorder="1" applyAlignment="1">
      <alignment horizontal="center" vertical="center"/>
    </xf>
    <xf numFmtId="0" fontId="0" fillId="0" borderId="2" xfId="0" applyBorder="1" applyAlignment="1">
      <alignment horizontal="center" vertical="center"/>
    </xf>
    <xf numFmtId="178" fontId="0" fillId="0" borderId="1" xfId="0" applyNumberFormat="1" applyBorder="1" applyAlignment="1">
      <alignment horizontal="center" vertical="center"/>
    </xf>
    <xf numFmtId="179" fontId="0" fillId="0" borderId="1" xfId="0" applyNumberFormat="1" applyBorder="1" applyAlignment="1">
      <alignment horizontal="center" vertical="center"/>
    </xf>
    <xf numFmtId="178" fontId="0" fillId="0" borderId="2" xfId="0" applyNumberFormat="1" applyBorder="1" applyAlignment="1">
      <alignment horizontal="center" vertical="center"/>
    </xf>
    <xf numFmtId="179" fontId="0" fillId="0" borderId="2" xfId="0" applyNumberFormat="1" applyBorder="1" applyAlignment="1">
      <alignment horizontal="center" vertical="center"/>
    </xf>
    <xf numFmtId="177" fontId="4" fillId="0" borderId="2" xfId="0" applyNumberFormat="1" applyFont="1" applyBorder="1" applyAlignment="1">
      <alignment horizontal="center" vertical="center"/>
    </xf>
    <xf numFmtId="177" fontId="4" fillId="0" borderId="1" xfId="0" applyNumberFormat="1" applyFont="1" applyBorder="1" applyAlignment="1">
      <alignment horizontal="center" vertical="center"/>
    </xf>
    <xf numFmtId="177" fontId="0" fillId="0" borderId="1" xfId="0" applyNumberFormat="1" applyBorder="1">
      <alignment vertical="center"/>
    </xf>
    <xf numFmtId="177" fontId="0" fillId="0" borderId="2" xfId="0" applyNumberFormat="1" applyBorder="1" applyAlignment="1">
      <alignment horizontal="right" vertical="center"/>
    </xf>
    <xf numFmtId="177" fontId="0" fillId="0" borderId="1" xfId="0" applyNumberFormat="1" applyBorder="1" applyAlignment="1">
      <alignment horizontal="right" vertical="center"/>
    </xf>
    <xf numFmtId="0" fontId="5" fillId="2" borderId="3" xfId="0" applyFont="1" applyFill="1" applyBorder="1">
      <alignment vertical="center"/>
    </xf>
    <xf numFmtId="0" fontId="5" fillId="2" borderId="4" xfId="0" applyFont="1" applyFill="1" applyBorder="1">
      <alignment vertical="center"/>
    </xf>
    <xf numFmtId="0" fontId="5" fillId="2" borderId="5" xfId="0" applyFont="1" applyFill="1" applyBorder="1">
      <alignment vertical="center"/>
    </xf>
    <xf numFmtId="176"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vertical="center" wrapText="1"/>
    </xf>
    <xf numFmtId="179" fontId="0" fillId="0" borderId="1" xfId="0" applyNumberFormat="1" applyBorder="1" applyAlignment="1">
      <alignment horizontal="center" vertical="center" wrapText="1"/>
    </xf>
    <xf numFmtId="0" fontId="0" fillId="0" borderId="1" xfId="0" applyBorder="1" applyAlignment="1">
      <alignment horizontal="center" vertical="center"/>
    </xf>
    <xf numFmtId="0" fontId="7" fillId="0" borderId="0" xfId="0" applyFont="1">
      <alignment vertical="center"/>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0" borderId="1" xfId="0" applyBorder="1" applyAlignment="1">
      <alignment horizontal="left" vertical="center" wrapText="1"/>
    </xf>
    <xf numFmtId="0" fontId="8" fillId="0" borderId="0" xfId="0" applyFont="1" applyAlignment="1">
      <alignment horizontal="right"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5" fillId="2" borderId="1" xfId="0" applyFont="1" applyFill="1" applyBorder="1" applyAlignment="1">
      <alignment horizontal="center" vertical="center" wrapText="1"/>
    </xf>
    <xf numFmtId="0" fontId="9" fillId="0" borderId="0" xfId="1">
      <alignment vertical="center"/>
    </xf>
    <xf numFmtId="0" fontId="9" fillId="0" borderId="0" xfId="1" applyAlignment="1">
      <alignment horizontal="center" vertical="center"/>
    </xf>
    <xf numFmtId="0" fontId="9" fillId="3" borderId="0" xfId="1" applyFill="1">
      <alignment vertical="center"/>
    </xf>
    <xf numFmtId="0" fontId="9" fillId="3" borderId="0" xfId="1" applyFill="1" applyAlignment="1">
      <alignment horizontal="center" vertical="center"/>
    </xf>
    <xf numFmtId="0" fontId="9" fillId="3" borderId="6" xfId="1" applyFill="1" applyBorder="1">
      <alignment vertical="center"/>
    </xf>
    <xf numFmtId="0" fontId="9" fillId="3" borderId="7" xfId="1" applyFill="1" applyBorder="1">
      <alignment vertical="center"/>
    </xf>
    <xf numFmtId="0" fontId="9" fillId="3" borderId="7" xfId="1" applyFill="1" applyBorder="1" applyAlignment="1">
      <alignment horizontal="center" vertical="center"/>
    </xf>
    <xf numFmtId="0" fontId="9" fillId="3" borderId="8" xfId="1" applyFill="1" applyBorder="1">
      <alignment vertical="center"/>
    </xf>
    <xf numFmtId="0" fontId="9" fillId="3" borderId="9" xfId="1" applyFill="1" applyBorder="1">
      <alignment vertical="center"/>
    </xf>
    <xf numFmtId="0" fontId="9" fillId="3" borderId="10" xfId="1" applyFill="1" applyBorder="1" applyAlignment="1">
      <alignment horizontal="left" vertical="top" wrapText="1"/>
    </xf>
    <xf numFmtId="0" fontId="9" fillId="3" borderId="11" xfId="1" applyFill="1" applyBorder="1" applyAlignment="1">
      <alignment horizontal="left" vertical="top" wrapText="1"/>
    </xf>
    <xf numFmtId="0" fontId="9" fillId="3" borderId="12" xfId="1" applyFill="1" applyBorder="1" applyAlignment="1">
      <alignment horizontal="left" vertical="top" wrapText="1"/>
    </xf>
    <xf numFmtId="0" fontId="9" fillId="3" borderId="13" xfId="1" applyFill="1" applyBorder="1">
      <alignment vertical="center"/>
    </xf>
    <xf numFmtId="0" fontId="9" fillId="3" borderId="14" xfId="1" applyFill="1" applyBorder="1" applyAlignment="1">
      <alignment horizontal="left" vertical="top" wrapText="1"/>
    </xf>
    <xf numFmtId="0" fontId="9" fillId="3" borderId="0" xfId="1" applyFill="1" applyAlignment="1">
      <alignment horizontal="left" vertical="top" wrapText="1"/>
    </xf>
    <xf numFmtId="0" fontId="9" fillId="3" borderId="15" xfId="1" applyFill="1" applyBorder="1" applyAlignment="1">
      <alignment horizontal="left" vertical="top" wrapText="1"/>
    </xf>
    <xf numFmtId="0" fontId="9" fillId="3" borderId="16" xfId="1" applyFill="1" applyBorder="1" applyAlignment="1">
      <alignment horizontal="left" vertical="top" wrapText="1"/>
    </xf>
    <xf numFmtId="0" fontId="9" fillId="3" borderId="17" xfId="1" applyFill="1" applyBorder="1" applyAlignment="1">
      <alignment horizontal="left" vertical="top" wrapText="1"/>
    </xf>
    <xf numFmtId="0" fontId="9" fillId="3" borderId="18" xfId="1" applyFill="1" applyBorder="1" applyAlignment="1">
      <alignment horizontal="left" vertical="top" wrapText="1"/>
    </xf>
    <xf numFmtId="0" fontId="10" fillId="3" borderId="13" xfId="1" applyFont="1" applyFill="1" applyBorder="1">
      <alignment vertical="center"/>
    </xf>
    <xf numFmtId="180" fontId="9" fillId="4" borderId="1" xfId="1" applyNumberFormat="1" applyFill="1" applyBorder="1" applyAlignment="1">
      <alignment horizontal="center" vertical="center"/>
    </xf>
    <xf numFmtId="181" fontId="9" fillId="4" borderId="1" xfId="1" applyNumberFormat="1" applyFill="1" applyBorder="1">
      <alignment vertical="center"/>
    </xf>
    <xf numFmtId="0" fontId="9" fillId="3" borderId="1" xfId="1" applyFill="1" applyBorder="1" applyAlignment="1">
      <alignment horizontal="center" vertical="center"/>
    </xf>
    <xf numFmtId="182" fontId="9" fillId="0" borderId="1" xfId="1" applyNumberFormat="1" applyBorder="1">
      <alignment vertical="center"/>
    </xf>
    <xf numFmtId="179" fontId="9" fillId="3" borderId="1" xfId="1" applyNumberFormat="1" applyFill="1" applyBorder="1">
      <alignment vertical="center"/>
    </xf>
    <xf numFmtId="0" fontId="9" fillId="3" borderId="1" xfId="1" applyFill="1" applyBorder="1" applyAlignment="1">
      <alignment horizontal="center"/>
    </xf>
    <xf numFmtId="0" fontId="9" fillId="3" borderId="1" xfId="1" applyFill="1" applyBorder="1" applyAlignment="1">
      <alignment horizontal="left"/>
    </xf>
    <xf numFmtId="0" fontId="9" fillId="3" borderId="1" xfId="1" applyFill="1" applyBorder="1" applyAlignment="1"/>
    <xf numFmtId="0" fontId="9" fillId="2" borderId="19" xfId="1" applyFill="1" applyBorder="1" applyAlignment="1">
      <alignment horizontal="center" vertical="center"/>
    </xf>
    <xf numFmtId="0" fontId="9" fillId="2" borderId="1" xfId="1" applyFill="1" applyBorder="1" applyAlignment="1">
      <alignment horizontal="center" vertical="center"/>
    </xf>
    <xf numFmtId="0" fontId="9" fillId="2" borderId="1" xfId="1" applyFill="1" applyBorder="1" applyAlignment="1">
      <alignment horizontal="center"/>
    </xf>
    <xf numFmtId="0" fontId="9" fillId="2" borderId="2" xfId="1" applyFill="1" applyBorder="1" applyAlignment="1">
      <alignment horizontal="center" vertical="center"/>
    </xf>
    <xf numFmtId="0" fontId="9" fillId="2" borderId="1" xfId="1" applyFill="1" applyBorder="1" applyAlignment="1">
      <alignment horizontal="center" vertical="center"/>
    </xf>
    <xf numFmtId="0" fontId="9" fillId="2" borderId="5" xfId="1" applyFill="1" applyBorder="1" applyAlignment="1">
      <alignment horizontal="center" vertical="center"/>
    </xf>
    <xf numFmtId="0" fontId="9" fillId="2" borderId="4" xfId="1" applyFill="1" applyBorder="1" applyAlignment="1">
      <alignment horizontal="center" vertical="center"/>
    </xf>
    <xf numFmtId="0" fontId="9" fillId="2" borderId="3" xfId="1" applyFill="1" applyBorder="1" applyAlignment="1">
      <alignment horizontal="center" vertical="center"/>
    </xf>
    <xf numFmtId="0" fontId="9" fillId="3" borderId="5" xfId="1" applyFill="1" applyBorder="1" applyAlignment="1">
      <alignment horizontal="center" vertical="center"/>
    </xf>
    <xf numFmtId="182" fontId="9" fillId="0" borderId="3" xfId="1" applyNumberFormat="1" applyBorder="1">
      <alignment vertical="center"/>
    </xf>
    <xf numFmtId="0" fontId="9" fillId="0" borderId="1" xfId="1" applyBorder="1">
      <alignment vertical="center"/>
    </xf>
    <xf numFmtId="0" fontId="9" fillId="2" borderId="10" xfId="1" applyFill="1" applyBorder="1" applyAlignment="1">
      <alignment horizontal="center" vertical="center"/>
    </xf>
    <xf numFmtId="0" fontId="9" fillId="2" borderId="3" xfId="1" applyFill="1" applyBorder="1" applyAlignment="1">
      <alignment horizontal="center" vertical="center"/>
    </xf>
    <xf numFmtId="0" fontId="9" fillId="2" borderId="16" xfId="1" applyFill="1" applyBorder="1" applyAlignment="1">
      <alignment horizontal="center" vertical="center"/>
    </xf>
    <xf numFmtId="0" fontId="11" fillId="3" borderId="10" xfId="1" applyFont="1" applyFill="1" applyBorder="1" applyAlignment="1">
      <alignment vertical="top"/>
    </xf>
    <xf numFmtId="0" fontId="11" fillId="3" borderId="11" xfId="1" applyFont="1" applyFill="1" applyBorder="1" applyAlignment="1">
      <alignment vertical="top"/>
    </xf>
    <xf numFmtId="0" fontId="11" fillId="3" borderId="12" xfId="1" applyFont="1" applyFill="1" applyBorder="1" applyAlignment="1">
      <alignment vertical="top"/>
    </xf>
    <xf numFmtId="0" fontId="11" fillId="3" borderId="14" xfId="1" applyFont="1" applyFill="1" applyBorder="1" applyAlignment="1">
      <alignment vertical="top"/>
    </xf>
    <xf numFmtId="0" fontId="11" fillId="3" borderId="0" xfId="1" applyFont="1" applyFill="1" applyAlignment="1">
      <alignment vertical="top"/>
    </xf>
    <xf numFmtId="0" fontId="11" fillId="3" borderId="15" xfId="1" applyFont="1" applyFill="1" applyBorder="1" applyAlignment="1">
      <alignment vertical="top"/>
    </xf>
    <xf numFmtId="0" fontId="11" fillId="3" borderId="16" xfId="1" applyFont="1" applyFill="1" applyBorder="1" applyAlignment="1">
      <alignment vertical="top"/>
    </xf>
    <xf numFmtId="0" fontId="11" fillId="3" borderId="17" xfId="1" applyFont="1" applyFill="1" applyBorder="1" applyAlignment="1">
      <alignment vertical="top"/>
    </xf>
    <xf numFmtId="0" fontId="11" fillId="3" borderId="18" xfId="1" applyFont="1" applyFill="1" applyBorder="1" applyAlignment="1">
      <alignment vertical="top" wrapText="1"/>
    </xf>
    <xf numFmtId="0" fontId="12" fillId="3" borderId="13" xfId="1" applyFont="1" applyFill="1" applyBorder="1">
      <alignment vertical="center"/>
    </xf>
    <xf numFmtId="179" fontId="9" fillId="3" borderId="20" xfId="1" applyNumberFormat="1" applyFill="1" applyBorder="1" applyAlignment="1">
      <alignment horizontal="center" vertical="center"/>
    </xf>
    <xf numFmtId="179" fontId="9" fillId="3" borderId="21" xfId="1" applyNumberFormat="1" applyFill="1" applyBorder="1" applyAlignment="1">
      <alignment horizontal="center" vertical="center"/>
    </xf>
    <xf numFmtId="179" fontId="9" fillId="3" borderId="22" xfId="1" applyNumberFormat="1" applyFill="1" applyBorder="1" applyAlignment="1">
      <alignment horizontal="center" vertical="center"/>
    </xf>
    <xf numFmtId="0" fontId="9" fillId="2" borderId="23" xfId="1" applyFill="1" applyBorder="1">
      <alignment vertical="center"/>
    </xf>
    <xf numFmtId="0" fontId="9" fillId="2" borderId="21" xfId="1" applyFill="1" applyBorder="1">
      <alignment vertical="center"/>
    </xf>
    <xf numFmtId="0" fontId="12" fillId="3" borderId="6" xfId="1" applyFont="1" applyFill="1" applyBorder="1" applyAlignment="1">
      <alignment horizontal="center" vertical="center"/>
    </xf>
    <xf numFmtId="14" fontId="12" fillId="3" borderId="8" xfId="1" applyNumberFormat="1" applyFont="1" applyFill="1" applyBorder="1" applyAlignment="1">
      <alignment horizontal="center" vertical="center"/>
    </xf>
    <xf numFmtId="0" fontId="9" fillId="3" borderId="22" xfId="1" applyFill="1" applyBorder="1" applyAlignment="1">
      <alignment horizontal="left" vertical="center"/>
    </xf>
    <xf numFmtId="0" fontId="9" fillId="3" borderId="24" xfId="1" applyFill="1" applyBorder="1" applyAlignment="1">
      <alignment horizontal="left" vertical="center"/>
    </xf>
    <xf numFmtId="0" fontId="9" fillId="2" borderId="24" xfId="1" applyFill="1" applyBorder="1">
      <alignment vertical="center"/>
    </xf>
    <xf numFmtId="0" fontId="9" fillId="2" borderId="25" xfId="1" applyFill="1" applyBorder="1" applyAlignment="1">
      <alignment horizontal="center" vertical="center"/>
    </xf>
    <xf numFmtId="179" fontId="11" fillId="3" borderId="26" xfId="1" applyNumberFormat="1" applyFont="1" applyFill="1" applyBorder="1" applyAlignment="1">
      <alignment horizontal="center" vertical="center"/>
    </xf>
    <xf numFmtId="179" fontId="11" fillId="3" borderId="11" xfId="1" applyNumberFormat="1" applyFont="1" applyFill="1" applyBorder="1" applyAlignment="1">
      <alignment horizontal="center" vertical="center"/>
    </xf>
    <xf numFmtId="179" fontId="11" fillId="3" borderId="12" xfId="1" applyNumberFormat="1" applyFont="1" applyFill="1" applyBorder="1" applyAlignment="1">
      <alignment horizontal="center" vertical="center"/>
    </xf>
    <xf numFmtId="0" fontId="9" fillId="2" borderId="10" xfId="1" applyFill="1" applyBorder="1" applyAlignment="1">
      <alignment horizontal="left" vertical="center"/>
    </xf>
    <xf numFmtId="0" fontId="9" fillId="2" borderId="27" xfId="1" applyFill="1" applyBorder="1" applyAlignment="1">
      <alignment horizontal="left" vertical="center"/>
    </xf>
    <xf numFmtId="0" fontId="12" fillId="3" borderId="9" xfId="1" applyFont="1" applyFill="1" applyBorder="1" applyAlignment="1">
      <alignment horizontal="center" vertical="center"/>
    </xf>
    <xf numFmtId="0" fontId="12" fillId="3" borderId="13" xfId="1" applyFont="1" applyFill="1" applyBorder="1" applyAlignment="1">
      <alignment horizontal="center" vertical="center"/>
    </xf>
    <xf numFmtId="0" fontId="9" fillId="3" borderId="3" xfId="1" applyFill="1" applyBorder="1" applyAlignment="1">
      <alignment horizontal="left" vertical="center" shrinkToFit="1"/>
    </xf>
    <xf numFmtId="0" fontId="9" fillId="3" borderId="1" xfId="1" applyFill="1" applyBorder="1" applyAlignment="1">
      <alignment horizontal="left" vertical="center" shrinkToFit="1"/>
    </xf>
    <xf numFmtId="0" fontId="9" fillId="2" borderId="1" xfId="1" applyFill="1" applyBorder="1">
      <alignment vertical="center"/>
    </xf>
    <xf numFmtId="0" fontId="9" fillId="2" borderId="28" xfId="1" applyFill="1" applyBorder="1" applyAlignment="1">
      <alignment horizontal="center" vertical="center"/>
    </xf>
    <xf numFmtId="179" fontId="11" fillId="3" borderId="29" xfId="1" applyNumberFormat="1" applyFont="1" applyFill="1" applyBorder="1" applyAlignment="1">
      <alignment horizontal="center" vertical="center"/>
    </xf>
    <xf numFmtId="179" fontId="11" fillId="3" borderId="17" xfId="1" applyNumberFormat="1" applyFont="1" applyFill="1" applyBorder="1" applyAlignment="1">
      <alignment horizontal="center" vertical="center"/>
    </xf>
    <xf numFmtId="179" fontId="11" fillId="3" borderId="18" xfId="1" applyNumberFormat="1" applyFont="1" applyFill="1" applyBorder="1" applyAlignment="1">
      <alignment horizontal="center" vertical="center"/>
    </xf>
    <xf numFmtId="0" fontId="9" fillId="2" borderId="16" xfId="1" applyFill="1" applyBorder="1" applyAlignment="1">
      <alignment horizontal="left" vertical="center"/>
    </xf>
    <xf numFmtId="0" fontId="9" fillId="2" borderId="30" xfId="1" applyFill="1" applyBorder="1" applyAlignment="1">
      <alignment horizontal="left" vertical="center"/>
    </xf>
    <xf numFmtId="0" fontId="12" fillId="3" borderId="31" xfId="1" applyFont="1" applyFill="1" applyBorder="1" applyAlignment="1">
      <alignment horizontal="center" vertical="center"/>
    </xf>
    <xf numFmtId="14" fontId="12" fillId="3" borderId="32" xfId="1" applyNumberFormat="1" applyFont="1" applyFill="1" applyBorder="1" applyAlignment="1">
      <alignment horizontal="center" vertical="center"/>
    </xf>
    <xf numFmtId="0" fontId="9" fillId="3" borderId="3" xfId="1" applyFill="1" applyBorder="1" applyAlignment="1">
      <alignment horizontal="left" vertical="center"/>
    </xf>
    <xf numFmtId="0" fontId="9" fillId="3" borderId="1" xfId="1" applyFill="1" applyBorder="1" applyAlignment="1">
      <alignment horizontal="left" vertical="center"/>
    </xf>
    <xf numFmtId="0" fontId="9" fillId="2" borderId="5" xfId="1" applyFill="1" applyBorder="1">
      <alignment vertical="center"/>
    </xf>
    <xf numFmtId="0" fontId="9" fillId="2" borderId="33" xfId="1" applyFill="1" applyBorder="1">
      <alignment vertical="center"/>
    </xf>
    <xf numFmtId="179" fontId="9" fillId="3" borderId="34" xfId="1" applyNumberFormat="1" applyFill="1" applyBorder="1" applyAlignment="1">
      <alignment horizontal="center" vertical="center"/>
    </xf>
    <xf numFmtId="179" fontId="9" fillId="3" borderId="35" xfId="1" applyNumberFormat="1" applyFill="1" applyBorder="1" applyAlignment="1">
      <alignment horizontal="center" vertical="center"/>
    </xf>
    <xf numFmtId="179" fontId="9" fillId="3" borderId="36" xfId="1" applyNumberFormat="1" applyFill="1" applyBorder="1" applyAlignment="1">
      <alignment horizontal="center" vertical="center"/>
    </xf>
    <xf numFmtId="0" fontId="9" fillId="2" borderId="37" xfId="1" applyFill="1" applyBorder="1">
      <alignment vertical="center"/>
    </xf>
    <xf numFmtId="0" fontId="9" fillId="2" borderId="35" xfId="1" applyFill="1" applyBorder="1">
      <alignment vertical="center"/>
    </xf>
    <xf numFmtId="0" fontId="12" fillId="2" borderId="31" xfId="1" applyFont="1" applyFill="1" applyBorder="1" applyAlignment="1">
      <alignment horizontal="center" vertical="center"/>
    </xf>
    <xf numFmtId="0" fontId="12" fillId="2" borderId="32" xfId="1" applyFont="1" applyFill="1" applyBorder="1" applyAlignment="1">
      <alignment horizontal="center" vertical="center"/>
    </xf>
    <xf numFmtId="0" fontId="9" fillId="3" borderId="36" xfId="1" applyFill="1" applyBorder="1" applyAlignment="1">
      <alignment horizontal="left" vertical="center"/>
    </xf>
    <xf numFmtId="0" fontId="9" fillId="3" borderId="38" xfId="1" applyFill="1" applyBorder="1" applyAlignment="1">
      <alignment horizontal="left" vertical="center"/>
    </xf>
    <xf numFmtId="0" fontId="9" fillId="2" borderId="39" xfId="1" applyFill="1" applyBorder="1">
      <alignment vertical="center"/>
    </xf>
    <xf numFmtId="0" fontId="13" fillId="3" borderId="0" xfId="1" applyFont="1" applyFill="1" applyAlignment="1">
      <alignment horizontal="right" vertical="center"/>
    </xf>
    <xf numFmtId="0" fontId="14" fillId="3" borderId="0" xfId="1" applyFont="1" applyFill="1" applyAlignment="1">
      <alignment horizontal="center" vertical="center"/>
    </xf>
    <xf numFmtId="0" fontId="9" fillId="3" borderId="0" xfId="1" applyFill="1" applyAlignment="1">
      <alignment horizontal="right" vertical="center"/>
    </xf>
    <xf numFmtId="0" fontId="11" fillId="3" borderId="10" xfId="1" applyFont="1" applyFill="1" applyBorder="1" applyAlignment="1">
      <alignment horizontal="left" vertical="top" wrapText="1"/>
    </xf>
    <xf numFmtId="0" fontId="11" fillId="3" borderId="11" xfId="1" applyFont="1" applyFill="1" applyBorder="1" applyAlignment="1">
      <alignment horizontal="left" vertical="top" wrapText="1"/>
    </xf>
    <xf numFmtId="0" fontId="11" fillId="3" borderId="12" xfId="1" applyFont="1" applyFill="1" applyBorder="1" applyAlignment="1">
      <alignment horizontal="left" vertical="top" wrapText="1"/>
    </xf>
    <xf numFmtId="0" fontId="11" fillId="3" borderId="14" xfId="1" applyFont="1" applyFill="1" applyBorder="1" applyAlignment="1">
      <alignment horizontal="left" vertical="top" wrapText="1"/>
    </xf>
    <xf numFmtId="0" fontId="11" fillId="3" borderId="0" xfId="1" applyFont="1" applyFill="1" applyAlignment="1">
      <alignment horizontal="left" vertical="top" wrapText="1"/>
    </xf>
    <xf numFmtId="0" fontId="11" fillId="3" borderId="15" xfId="1" applyFont="1" applyFill="1" applyBorder="1" applyAlignment="1">
      <alignment horizontal="left" vertical="top" wrapText="1"/>
    </xf>
    <xf numFmtId="0" fontId="11" fillId="3" borderId="16" xfId="1" applyFont="1" applyFill="1" applyBorder="1" applyAlignment="1">
      <alignment horizontal="left" vertical="top" wrapText="1"/>
    </xf>
    <xf numFmtId="0" fontId="11" fillId="3" borderId="17" xfId="1" applyFont="1" applyFill="1" applyBorder="1" applyAlignment="1">
      <alignment horizontal="left" vertical="top" wrapText="1"/>
    </xf>
    <xf numFmtId="0" fontId="11" fillId="3" borderId="18" xfId="1" applyFont="1" applyFill="1" applyBorder="1" applyAlignment="1">
      <alignment horizontal="left" vertical="top" wrapText="1"/>
    </xf>
    <xf numFmtId="180" fontId="17" fillId="4" borderId="1" xfId="1" applyNumberFormat="1" applyFont="1" applyFill="1" applyBorder="1" applyAlignment="1">
      <alignment horizontal="center" vertical="center"/>
    </xf>
    <xf numFmtId="181" fontId="17" fillId="4" borderId="1" xfId="1" applyNumberFormat="1" applyFont="1" applyFill="1" applyBorder="1">
      <alignment vertical="center"/>
    </xf>
    <xf numFmtId="0" fontId="17" fillId="3" borderId="1" xfId="1" applyFont="1" applyFill="1" applyBorder="1" applyAlignment="1">
      <alignment horizontal="center" vertical="center"/>
    </xf>
    <xf numFmtId="182" fontId="17" fillId="0" borderId="1" xfId="1" applyNumberFormat="1" applyFont="1" applyBorder="1">
      <alignment vertical="center"/>
    </xf>
    <xf numFmtId="179" fontId="17" fillId="3" borderId="1" xfId="1" applyNumberFormat="1" applyFont="1" applyFill="1" applyBorder="1">
      <alignment vertical="center"/>
    </xf>
    <xf numFmtId="182" fontId="17" fillId="0" borderId="3" xfId="1" applyNumberFormat="1" applyFont="1" applyBorder="1">
      <alignment vertical="center"/>
    </xf>
    <xf numFmtId="0" fontId="17" fillId="3" borderId="1" xfId="1" applyFont="1" applyFill="1" applyBorder="1" applyAlignment="1">
      <alignment horizontal="center"/>
    </xf>
    <xf numFmtId="0" fontId="17" fillId="3" borderId="1" xfId="1" applyFont="1" applyFill="1" applyBorder="1" applyAlignment="1">
      <alignment horizontal="left"/>
    </xf>
    <xf numFmtId="0" fontId="17" fillId="3" borderId="1" xfId="1" applyFont="1" applyFill="1" applyBorder="1" applyAlignment="1"/>
    <xf numFmtId="182" fontId="11" fillId="0" borderId="3" xfId="1" applyNumberFormat="1" applyFont="1" applyBorder="1">
      <alignment vertical="center"/>
    </xf>
    <xf numFmtId="0" fontId="17" fillId="3" borderId="5" xfId="1" applyFont="1" applyFill="1" applyBorder="1" applyAlignment="1">
      <alignment horizontal="center" vertical="center"/>
    </xf>
    <xf numFmtId="0" fontId="11" fillId="3" borderId="1" xfId="1" applyFont="1" applyFill="1" applyBorder="1" applyAlignment="1">
      <alignment horizontal="center" vertical="center"/>
    </xf>
    <xf numFmtId="179" fontId="11" fillId="3" borderId="1" xfId="1" applyNumberFormat="1" applyFont="1" applyFill="1" applyBorder="1">
      <alignment vertical="center"/>
    </xf>
    <xf numFmtId="0" fontId="11" fillId="3" borderId="1" xfId="1" applyFont="1" applyFill="1" applyBorder="1" applyAlignment="1">
      <alignment horizontal="center"/>
    </xf>
    <xf numFmtId="0" fontId="11" fillId="3" borderId="1" xfId="1" applyFont="1" applyFill="1" applyBorder="1" applyAlignment="1">
      <alignment horizontal="left"/>
    </xf>
    <xf numFmtId="0" fontId="11" fillId="3" borderId="1" xfId="1" applyFont="1" applyFill="1" applyBorder="1" applyAlignment="1"/>
    <xf numFmtId="0" fontId="18" fillId="3" borderId="0" xfId="1" applyFont="1" applyFill="1">
      <alignment vertical="center"/>
    </xf>
    <xf numFmtId="179" fontId="11" fillId="3" borderId="20" xfId="1" applyNumberFormat="1" applyFont="1" applyFill="1" applyBorder="1" applyAlignment="1">
      <alignment horizontal="center" vertical="center"/>
    </xf>
    <xf numFmtId="179" fontId="11" fillId="3" borderId="21" xfId="1" applyNumberFormat="1" applyFont="1" applyFill="1" applyBorder="1" applyAlignment="1">
      <alignment horizontal="center" vertical="center"/>
    </xf>
    <xf numFmtId="179" fontId="11" fillId="3" borderId="22" xfId="1" applyNumberFormat="1" applyFont="1" applyFill="1" applyBorder="1" applyAlignment="1">
      <alignment horizontal="center" vertical="center"/>
    </xf>
    <xf numFmtId="0" fontId="20" fillId="3" borderId="6" xfId="1" applyFont="1" applyFill="1" applyBorder="1" applyAlignment="1">
      <alignment horizontal="center" vertical="center"/>
    </xf>
    <xf numFmtId="14" fontId="20" fillId="3" borderId="8" xfId="1" applyNumberFormat="1" applyFont="1" applyFill="1" applyBorder="1" applyAlignment="1">
      <alignment horizontal="center" vertical="center"/>
    </xf>
    <xf numFmtId="0" fontId="11" fillId="3" borderId="22" xfId="1" applyFont="1" applyFill="1" applyBorder="1" applyAlignment="1">
      <alignment horizontal="left" vertical="center"/>
    </xf>
    <xf numFmtId="0" fontId="11" fillId="3" borderId="24" xfId="1" applyFont="1" applyFill="1" applyBorder="1" applyAlignment="1">
      <alignment horizontal="left" vertical="center"/>
    </xf>
    <xf numFmtId="0" fontId="20" fillId="3" borderId="9" xfId="1" applyFont="1" applyFill="1" applyBorder="1" applyAlignment="1">
      <alignment horizontal="center" vertical="center"/>
    </xf>
    <xf numFmtId="0" fontId="20" fillId="3" borderId="13" xfId="1" applyFont="1" applyFill="1" applyBorder="1" applyAlignment="1">
      <alignment horizontal="center" vertical="center"/>
    </xf>
    <xf numFmtId="0" fontId="11" fillId="3" borderId="3" xfId="1" applyFont="1" applyFill="1" applyBorder="1" applyAlignment="1">
      <alignment horizontal="left" vertical="center" shrinkToFit="1"/>
    </xf>
    <xf numFmtId="0" fontId="11" fillId="3" borderId="1" xfId="1" applyFont="1" applyFill="1" applyBorder="1" applyAlignment="1">
      <alignment horizontal="left" vertical="center" shrinkToFit="1"/>
    </xf>
    <xf numFmtId="0" fontId="20" fillId="3" borderId="31" xfId="1" applyFont="1" applyFill="1" applyBorder="1" applyAlignment="1">
      <alignment horizontal="center" vertical="center"/>
    </xf>
    <xf numFmtId="14" fontId="20" fillId="3" borderId="32" xfId="1" applyNumberFormat="1" applyFont="1" applyFill="1" applyBorder="1" applyAlignment="1">
      <alignment horizontal="center" vertical="center"/>
    </xf>
    <xf numFmtId="0" fontId="11" fillId="3" borderId="26" xfId="1" applyFont="1" applyFill="1" applyBorder="1" applyAlignment="1">
      <alignment horizontal="left" vertical="center"/>
    </xf>
    <xf numFmtId="0" fontId="11" fillId="3" borderId="12" xfId="1" applyFont="1" applyFill="1" applyBorder="1" applyAlignment="1">
      <alignment horizontal="left" vertical="center"/>
    </xf>
    <xf numFmtId="0" fontId="9" fillId="2" borderId="27" xfId="1" applyFill="1" applyBorder="1" applyAlignment="1">
      <alignment horizontal="center" vertical="center"/>
    </xf>
    <xf numFmtId="179" fontId="11" fillId="3" borderId="34" xfId="1" applyNumberFormat="1" applyFont="1" applyFill="1" applyBorder="1" applyAlignment="1">
      <alignment horizontal="center" vertical="center"/>
    </xf>
    <xf numFmtId="179" fontId="11" fillId="3" borderId="35" xfId="1" applyNumberFormat="1" applyFont="1" applyFill="1" applyBorder="1" applyAlignment="1">
      <alignment horizontal="center" vertical="center"/>
    </xf>
    <xf numFmtId="179" fontId="11" fillId="3" borderId="36" xfId="1" applyNumberFormat="1" applyFont="1" applyFill="1" applyBorder="1" applyAlignment="1">
      <alignment horizontal="center" vertical="center"/>
    </xf>
    <xf numFmtId="0" fontId="11" fillId="3" borderId="31" xfId="1" applyFont="1" applyFill="1" applyBorder="1" applyAlignment="1">
      <alignment horizontal="left" vertical="center"/>
    </xf>
    <xf numFmtId="0" fontId="11" fillId="3" borderId="40" xfId="1" applyFont="1" applyFill="1" applyBorder="1" applyAlignment="1">
      <alignment horizontal="left" vertical="center"/>
    </xf>
    <xf numFmtId="0" fontId="9" fillId="2" borderId="41" xfId="1" applyFill="1" applyBorder="1" applyAlignment="1">
      <alignment horizontal="center" vertical="center"/>
    </xf>
    <xf numFmtId="0" fontId="9" fillId="2" borderId="32" xfId="1" applyFill="1" applyBorder="1" applyAlignment="1">
      <alignment horizontal="center" vertical="center"/>
    </xf>
    <xf numFmtId="0" fontId="19" fillId="0" borderId="0" xfId="0" applyFont="1">
      <alignment vertical="center"/>
    </xf>
    <xf numFmtId="0" fontId="21" fillId="0" borderId="0" xfId="0" applyFont="1">
      <alignment vertical="center"/>
    </xf>
    <xf numFmtId="0" fontId="19" fillId="5" borderId="0" xfId="0" applyFont="1" applyFill="1">
      <alignment vertical="center"/>
    </xf>
    <xf numFmtId="0" fontId="19" fillId="0" borderId="0" xfId="0" applyFont="1" applyAlignment="1">
      <alignment vertical="center" wrapText="1"/>
    </xf>
    <xf numFmtId="0" fontId="19" fillId="0" borderId="42" xfId="0" applyFont="1" applyBorder="1" applyAlignment="1">
      <alignment vertical="top" wrapText="1"/>
    </xf>
    <xf numFmtId="14" fontId="19" fillId="5" borderId="42" xfId="0" applyNumberFormat="1" applyFont="1" applyFill="1" applyBorder="1">
      <alignment vertical="center"/>
    </xf>
    <xf numFmtId="14" fontId="19" fillId="0" borderId="42" xfId="0" applyNumberFormat="1" applyFont="1" applyBorder="1">
      <alignment vertical="center"/>
    </xf>
    <xf numFmtId="0" fontId="19" fillId="0" borderId="42" xfId="0" applyFont="1" applyBorder="1" applyAlignment="1">
      <alignment vertical="center" wrapText="1"/>
    </xf>
    <xf numFmtId="0" fontId="19" fillId="0" borderId="42" xfId="0" applyFont="1" applyBorder="1">
      <alignment vertical="center"/>
    </xf>
    <xf numFmtId="0" fontId="19" fillId="0" borderId="0" xfId="0" applyFont="1" applyAlignment="1">
      <alignment horizontal="center" vertical="center"/>
    </xf>
    <xf numFmtId="0" fontId="21" fillId="0" borderId="0" xfId="0" applyFont="1" applyAlignment="1">
      <alignment horizontal="center" vertical="center"/>
    </xf>
    <xf numFmtId="0" fontId="22" fillId="6" borderId="42" xfId="0" applyFont="1" applyFill="1" applyBorder="1" applyAlignment="1">
      <alignment horizontal="center" vertical="center"/>
    </xf>
    <xf numFmtId="0" fontId="22" fillId="6" borderId="42" xfId="0" applyFont="1" applyFill="1" applyBorder="1" applyAlignment="1">
      <alignment horizontal="center" vertical="center" wrapText="1"/>
    </xf>
    <xf numFmtId="0" fontId="22" fillId="0" borderId="0" xfId="0" applyFont="1" applyAlignment="1">
      <alignment horizontal="center" vertical="center"/>
    </xf>
    <xf numFmtId="0" fontId="19" fillId="4" borderId="0" xfId="0" applyFont="1" applyFill="1">
      <alignment vertical="center"/>
    </xf>
    <xf numFmtId="0" fontId="22" fillId="0" borderId="0" xfId="0" applyFont="1" applyAlignment="1">
      <alignment horizontal="center" vertical="center" wrapText="1"/>
    </xf>
    <xf numFmtId="183" fontId="21" fillId="0" borderId="0" xfId="0" applyNumberFormat="1" applyFont="1">
      <alignment vertical="center"/>
    </xf>
    <xf numFmtId="0" fontId="23" fillId="5" borderId="43" xfId="0" applyFont="1" applyFill="1" applyBorder="1">
      <alignment vertical="center"/>
    </xf>
    <xf numFmtId="0" fontId="23" fillId="5" borderId="44" xfId="0" applyFont="1" applyFill="1" applyBorder="1">
      <alignment vertical="center"/>
    </xf>
    <xf numFmtId="0" fontId="19" fillId="0" borderId="44" xfId="0" applyFont="1" applyBorder="1" applyAlignment="1">
      <alignment horizontal="center" vertical="center"/>
    </xf>
    <xf numFmtId="0" fontId="22" fillId="6" borderId="44" xfId="0" applyFont="1" applyFill="1" applyBorder="1" applyAlignment="1">
      <alignment horizontal="center" vertical="center"/>
    </xf>
    <xf numFmtId="0" fontId="19" fillId="3" borderId="45" xfId="0" applyFont="1" applyFill="1" applyBorder="1" applyAlignment="1">
      <alignment horizontal="left" vertical="center"/>
    </xf>
    <xf numFmtId="0" fontId="19" fillId="3" borderId="46" xfId="0" applyFont="1" applyFill="1" applyBorder="1" applyAlignment="1">
      <alignment horizontal="left" vertical="center"/>
    </xf>
    <xf numFmtId="0" fontId="22" fillId="6" borderId="45" xfId="0" applyFont="1" applyFill="1" applyBorder="1" applyAlignment="1">
      <alignment horizontal="center" vertical="center"/>
    </xf>
    <xf numFmtId="0" fontId="22" fillId="6" borderId="47" xfId="0" applyFont="1" applyFill="1" applyBorder="1" applyAlignment="1">
      <alignment horizontal="center" vertical="center"/>
    </xf>
    <xf numFmtId="0" fontId="22" fillId="6" borderId="48" xfId="0" applyFont="1" applyFill="1" applyBorder="1" applyAlignment="1">
      <alignment horizontal="center" vertical="center" wrapText="1"/>
    </xf>
    <xf numFmtId="0" fontId="22" fillId="6" borderId="49" xfId="0" applyFont="1" applyFill="1" applyBorder="1" applyAlignment="1">
      <alignment horizontal="center" vertical="center" wrapText="1"/>
    </xf>
    <xf numFmtId="0" fontId="22" fillId="6" borderId="49" xfId="0" applyFont="1" applyFill="1" applyBorder="1" applyAlignment="1">
      <alignment horizontal="center" vertical="center"/>
    </xf>
    <xf numFmtId="14" fontId="19" fillId="0" borderId="49" xfId="0" applyNumberFormat="1" applyFont="1" applyBorder="1" applyAlignment="1">
      <alignment horizontal="center" vertical="center"/>
    </xf>
    <xf numFmtId="0" fontId="19" fillId="3" borderId="50" xfId="0" applyFont="1" applyFill="1" applyBorder="1" applyAlignment="1">
      <alignment horizontal="left" vertical="center"/>
    </xf>
    <xf numFmtId="0" fontId="19" fillId="3" borderId="51" xfId="0" applyFont="1" applyFill="1" applyBorder="1" applyAlignment="1">
      <alignment horizontal="left" vertical="center"/>
    </xf>
    <xf numFmtId="0" fontId="22" fillId="6" borderId="50" xfId="0" applyFont="1" applyFill="1" applyBorder="1" applyAlignment="1">
      <alignment horizontal="center" vertical="center"/>
    </xf>
    <xf numFmtId="0" fontId="22" fillId="6" borderId="52" xfId="0" applyFont="1" applyFill="1" applyBorder="1" applyAlignment="1">
      <alignment horizontal="center" vertical="center"/>
    </xf>
    <xf numFmtId="0" fontId="14" fillId="0" borderId="0" xfId="0" applyFont="1">
      <alignment vertical="center"/>
    </xf>
    <xf numFmtId="0" fontId="24" fillId="0" borderId="0" xfId="0" applyFont="1" applyAlignment="1">
      <alignment horizontal="right" vertical="center"/>
    </xf>
  </cellXfs>
  <cellStyles count="2">
    <cellStyle name="標準" xfId="0" builtinId="0"/>
    <cellStyle name="標準 2" xfId="1" xr:uid="{9D610BD8-5010-4D82-A19F-9572404D676E}"/>
  </cellStyles>
  <dxfs count="10">
    <dxf>
      <font>
        <condense val="0"/>
        <extend val="0"/>
        <color indexed="10"/>
      </font>
    </dxf>
    <dxf>
      <font>
        <b/>
        <i val="0"/>
        <condense val="0"/>
        <extend val="0"/>
        <color auto="1"/>
      </font>
      <fill>
        <patternFill>
          <bgColor indexed="14"/>
        </patternFill>
      </fill>
    </dxf>
    <dxf>
      <fill>
        <patternFill>
          <bgColor indexed="47"/>
        </patternFill>
      </fill>
    </dxf>
    <dxf>
      <fill>
        <patternFill>
          <bgColor indexed="22"/>
        </patternFill>
      </fill>
    </dxf>
    <dxf>
      <font>
        <condense val="0"/>
        <extend val="0"/>
        <color indexed="10"/>
      </font>
    </dxf>
    <dxf>
      <font>
        <b/>
        <i val="0"/>
        <condense val="0"/>
        <extend val="0"/>
        <color auto="1"/>
      </font>
      <fill>
        <patternFill>
          <bgColor indexed="14"/>
        </patternFill>
      </fill>
    </dxf>
    <dxf>
      <fill>
        <patternFill>
          <bgColor indexed="47"/>
        </patternFill>
      </fill>
    </dxf>
    <dxf>
      <fill>
        <patternFill>
          <bgColor indexed="22"/>
        </patternFill>
      </fill>
    </dxf>
    <dxf>
      <fill>
        <patternFill>
          <bgColor indexed="45"/>
        </patternFill>
      </fill>
    </dxf>
    <dxf>
      <fill>
        <patternFill>
          <bgColor indexed="4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2D5381"/>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oneCellAnchor>
    <xdr:from>
      <xdr:col>10</xdr:col>
      <xdr:colOff>152400</xdr:colOff>
      <xdr:row>5</xdr:row>
      <xdr:rowOff>123825</xdr:rowOff>
    </xdr:from>
    <xdr:ext cx="1004207" cy="389326"/>
    <xdr:sp macro="" textlink="">
      <xdr:nvSpPr>
        <xdr:cNvPr id="1042" name="AutoShape 18">
          <a:extLst>
            <a:ext uri="{FF2B5EF4-FFF2-40B4-BE49-F238E27FC236}">
              <a16:creationId xmlns:a16="http://schemas.microsoft.com/office/drawing/2014/main" id="{00000000-0008-0000-0100-000012040000}"/>
            </a:ext>
          </a:extLst>
        </xdr:cNvPr>
        <xdr:cNvSpPr>
          <a:spLocks noChangeArrowheads="1"/>
        </xdr:cNvSpPr>
      </xdr:nvSpPr>
      <xdr:spPr bwMode="auto">
        <a:xfrm>
          <a:off x="9908721" y="1538968"/>
          <a:ext cx="1004207" cy="389326"/>
        </a:xfrm>
        <a:prstGeom prst="wedgeRoundRectCallout">
          <a:avLst>
            <a:gd name="adj1" fmla="val -51694"/>
            <a:gd name="adj2" fmla="val 82000"/>
            <a:gd name="adj3" fmla="val 16667"/>
          </a:avLst>
        </a:prstGeom>
        <a:solidFill>
          <a:srgbClr val="FFFFFF"/>
        </a:solidFill>
        <a:ln w="9525">
          <a:solidFill>
            <a:srgbClr val="2D5381"/>
          </a:solidFill>
          <a:miter lim="800000"/>
          <a:headEnd/>
          <a:tailEnd/>
        </a:ln>
      </xdr:spPr>
      <xdr:txBody>
        <a:bodyPr wrap="square" lIns="18288" tIns="18288" rIns="18288" bIns="0" anchor="t" upright="1">
          <a:spAutoFit/>
        </a:bodyPr>
        <a:lstStyle/>
        <a:p>
          <a:pPr algn="ctr" rtl="0">
            <a:lnSpc>
              <a:spcPts val="1200"/>
            </a:lnSpc>
            <a:defRPr sz="1000"/>
          </a:pPr>
          <a:r>
            <a:rPr lang="ja-JP" altLang="en-US" sz="1100" b="0" i="0" strike="noStrike">
              <a:solidFill>
                <a:srgbClr val="000000"/>
              </a:solidFill>
              <a:latin typeface="ＭＳ Ｐゴシック"/>
              <a:ea typeface="ＭＳ Ｐゴシック"/>
            </a:rPr>
            <a:t>プロジェクトの</a:t>
          </a:r>
        </a:p>
        <a:p>
          <a:pPr algn="ctr" rtl="0">
            <a:lnSpc>
              <a:spcPts val="1200"/>
            </a:lnSpc>
            <a:defRPr sz="1000"/>
          </a:pPr>
          <a:r>
            <a:rPr lang="ja-JP" altLang="en-US" sz="1100" b="0" i="0" strike="noStrike">
              <a:solidFill>
                <a:srgbClr val="000000"/>
              </a:solidFill>
              <a:latin typeface="ＭＳ Ｐゴシック"/>
              <a:ea typeface="ＭＳ Ｐゴシック"/>
            </a:rPr>
            <a:t>開始</a:t>
          </a:r>
        </a:p>
      </xdr:txBody>
    </xdr:sp>
    <xdr:clientData/>
  </xdr:oneCellAnchor>
  <xdr:twoCellAnchor>
    <xdr:from>
      <xdr:col>10</xdr:col>
      <xdr:colOff>66675</xdr:colOff>
      <xdr:row>5</xdr:row>
      <xdr:rowOff>552450</xdr:rowOff>
    </xdr:from>
    <xdr:to>
      <xdr:col>10</xdr:col>
      <xdr:colOff>247650</xdr:colOff>
      <xdr:row>5</xdr:row>
      <xdr:rowOff>733425</xdr:rowOff>
    </xdr:to>
    <xdr:sp macro="" textlink="">
      <xdr:nvSpPr>
        <xdr:cNvPr id="1058" name="AutoShape 16">
          <a:extLst>
            <a:ext uri="{FF2B5EF4-FFF2-40B4-BE49-F238E27FC236}">
              <a16:creationId xmlns:a16="http://schemas.microsoft.com/office/drawing/2014/main" id="{00000000-0008-0000-0100-000022040000}"/>
            </a:ext>
          </a:extLst>
        </xdr:cNvPr>
        <xdr:cNvSpPr>
          <a:spLocks noChangeArrowheads="1"/>
        </xdr:cNvSpPr>
      </xdr:nvSpPr>
      <xdr:spPr bwMode="auto">
        <a:xfrm>
          <a:off x="9829800" y="1962150"/>
          <a:ext cx="180975" cy="18097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8</xdr:col>
      <xdr:colOff>190500</xdr:colOff>
      <xdr:row>0</xdr:row>
      <xdr:rowOff>136071</xdr:rowOff>
    </xdr:from>
    <xdr:to>
      <xdr:col>15</xdr:col>
      <xdr:colOff>112058</xdr:colOff>
      <xdr:row>1</xdr:row>
      <xdr:rowOff>217714</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096250" y="136071"/>
          <a:ext cx="1826558" cy="381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kumimoji="1" lang="ja-JP" altLang="en-US" sz="20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165100</xdr:colOff>
      <xdr:row>0</xdr:row>
      <xdr:rowOff>114300</xdr:rowOff>
    </xdr:from>
    <xdr:to>
      <xdr:col>8</xdr:col>
      <xdr:colOff>543858</xdr:colOff>
      <xdr:row>2</xdr:row>
      <xdr:rowOff>38100</xdr:rowOff>
    </xdr:to>
    <xdr:sp macro="" textlink="">
      <xdr:nvSpPr>
        <xdr:cNvPr id="2" name="テキスト ボックス 1">
          <a:extLst>
            <a:ext uri="{FF2B5EF4-FFF2-40B4-BE49-F238E27FC236}">
              <a16:creationId xmlns:a16="http://schemas.microsoft.com/office/drawing/2014/main" id="{4EBA1695-D49B-4275-B15D-4681852EC8D4}"/>
            </a:ext>
          </a:extLst>
        </xdr:cNvPr>
        <xdr:cNvSpPr txBox="1"/>
      </xdr:nvSpPr>
      <xdr:spPr>
        <a:xfrm>
          <a:off x="4432300" y="114300"/>
          <a:ext cx="1597958" cy="2286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kumimoji="1" lang="ja-JP" altLang="en-US" sz="20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638175</xdr:colOff>
      <xdr:row>1</xdr:row>
      <xdr:rowOff>142875</xdr:rowOff>
    </xdr:from>
    <xdr:to>
      <xdr:col>3</xdr:col>
      <xdr:colOff>1531283</xdr:colOff>
      <xdr:row>1</xdr:row>
      <xdr:rowOff>523875</xdr:rowOff>
    </xdr:to>
    <xdr:sp macro="" textlink="">
      <xdr:nvSpPr>
        <xdr:cNvPr id="2" name="テキスト ボックス 1">
          <a:extLst>
            <a:ext uri="{FF2B5EF4-FFF2-40B4-BE49-F238E27FC236}">
              <a16:creationId xmlns:a16="http://schemas.microsoft.com/office/drawing/2014/main" id="{6E62EDC5-426F-47BC-BCE3-192B3A207324}"/>
            </a:ext>
          </a:extLst>
        </xdr:cNvPr>
        <xdr:cNvSpPr txBox="1"/>
      </xdr:nvSpPr>
      <xdr:spPr>
        <a:xfrm>
          <a:off x="2009775" y="314325"/>
          <a:ext cx="731183"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kumimoji="1" lang="ja-JP" altLang="en-US" sz="20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externalLinkPath" Target="https://hiroshimacitysystem.sharepoint.com/&#24195;&#23798;&#24066;/Phase1.&#35519;&#36948;&#12460;&#12452;&#12489;&#12521;&#12452;&#12531;&#12289;IT&#20154;&#26448;&#32946;&#25104;&#35336;&#30011;/100.&#35519;&#36948;&#12460;&#12452;&#12489;&#12521;&#12452;&#12531;/300.&#35500;&#26126;&#25991;/0313&#12467;&#12513;&#12531;&#12488;/4.&#35373;&#35336;&#38283;&#30330;&#27573;&#38542;&#38619;&#24418;/&#34217;&#25705;&#24029;&#20869;&#24066;/900%20work%20shinkawa/&#31649;&#29702;&#20107;&#38917;.xl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externalLinkPath" Target="https://hiroshimacitysystem.sharepoint.com/&#24195;&#23798;&#24066;/Phase1.&#35519;&#36948;&#12460;&#12452;&#12489;&#12521;&#12452;&#12531;&#12289;IT&#20154;&#26448;&#32946;&#25104;&#35336;&#30011;/100.&#35519;&#36948;&#12460;&#12452;&#12489;&#12521;&#12452;&#12531;/300.&#35500;&#26126;&#25991;/0313&#12467;&#12513;&#12531;&#12488;/4.&#35373;&#35336;&#38283;&#30330;&#27573;&#38542;&#38619;&#24418;/&#34217;&#25705;&#24029;&#20869;&#24066;/900%20work%20shinkawa/&#31649;&#29702;&#20107;&#38917;.xls"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7"/>
  <sheetViews>
    <sheetView tabSelected="1" view="pageBreakPreview" zoomScale="80" zoomScaleNormal="55" zoomScaleSheetLayoutView="80" workbookViewId="0">
      <pane xSplit="2" ySplit="6" topLeftCell="C7" activePane="bottomRight" state="frozen"/>
      <selection pane="topRight" activeCell="B1" sqref="B1"/>
      <selection pane="bottomLeft" activeCell="B1" sqref="B1"/>
      <selection pane="bottomRight"/>
    </sheetView>
  </sheetViews>
  <sheetFormatPr defaultColWidth="9" defaultRowHeight="13.5" x14ac:dyDescent="0.15"/>
  <cols>
    <col min="1" max="1" width="7" style="1" bestFit="1" customWidth="1"/>
    <col min="2" max="2" width="34" style="1" bestFit="1" customWidth="1"/>
    <col min="3" max="4" width="17.125" style="1" bestFit="1" customWidth="1"/>
    <col min="5" max="6" width="9.375" style="1" bestFit="1" customWidth="1"/>
    <col min="7" max="7" width="10.125" style="1" bestFit="1" customWidth="1"/>
    <col min="8" max="8" width="16.625" style="1" customWidth="1"/>
    <col min="9" max="49" width="3.625" style="2" customWidth="1"/>
    <col min="50" max="16384" width="9" style="1"/>
  </cols>
  <sheetData>
    <row r="1" spans="1:49" ht="24" x14ac:dyDescent="0.15">
      <c r="A1" s="27" t="s">
        <v>0</v>
      </c>
      <c r="H1" s="31" t="s">
        <v>1</v>
      </c>
    </row>
    <row r="2" spans="1:49" ht="31.5" customHeight="1" x14ac:dyDescent="0.15">
      <c r="A2" s="33" t="s">
        <v>2</v>
      </c>
      <c r="B2" s="34"/>
      <c r="C2" s="32"/>
      <c r="D2" s="35"/>
      <c r="E2" s="36"/>
      <c r="F2" s="36"/>
      <c r="G2" s="36"/>
      <c r="H2" s="37"/>
    </row>
    <row r="3" spans="1:49" ht="13.5" customHeight="1" x14ac:dyDescent="0.15">
      <c r="A3" s="38" t="s">
        <v>3</v>
      </c>
      <c r="B3" s="38" t="s">
        <v>4</v>
      </c>
      <c r="C3" s="38" t="s">
        <v>5</v>
      </c>
      <c r="D3" s="38" t="s">
        <v>6</v>
      </c>
      <c r="E3" s="38" t="s">
        <v>7</v>
      </c>
      <c r="F3" s="38"/>
      <c r="G3" s="38"/>
      <c r="H3" s="38" t="s">
        <v>8</v>
      </c>
      <c r="I3" s="19"/>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1"/>
      <c r="AN3" s="20"/>
      <c r="AO3" s="20"/>
      <c r="AP3" s="20"/>
      <c r="AQ3" s="20"/>
      <c r="AR3" s="20"/>
      <c r="AS3" s="20"/>
      <c r="AT3" s="20"/>
      <c r="AU3" s="20"/>
      <c r="AV3" s="20"/>
      <c r="AW3" s="20"/>
    </row>
    <row r="4" spans="1:49" x14ac:dyDescent="0.15">
      <c r="A4" s="38"/>
      <c r="B4" s="38"/>
      <c r="C4" s="38"/>
      <c r="D4" s="38"/>
      <c r="E4" s="38"/>
      <c r="F4" s="38"/>
      <c r="G4" s="38"/>
      <c r="H4" s="38"/>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row>
    <row r="5" spans="1:49" ht="28.5" customHeight="1" x14ac:dyDescent="0.15">
      <c r="A5" s="38"/>
      <c r="B5" s="38"/>
      <c r="C5" s="38"/>
      <c r="D5" s="38"/>
      <c r="E5" s="38" t="s">
        <v>9</v>
      </c>
      <c r="F5" s="38"/>
      <c r="G5" s="38"/>
      <c r="H5" s="38"/>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ht="60.75" customHeight="1" x14ac:dyDescent="0.15">
      <c r="A6" s="38"/>
      <c r="B6" s="38"/>
      <c r="C6" s="38"/>
      <c r="D6" s="38"/>
      <c r="E6" s="28" t="s">
        <v>10</v>
      </c>
      <c r="F6" s="23" t="s">
        <v>11</v>
      </c>
      <c r="G6" s="29" t="s">
        <v>12</v>
      </c>
      <c r="H6" s="38"/>
      <c r="I6" s="23"/>
      <c r="J6" s="23"/>
      <c r="K6" s="23"/>
      <c r="L6" s="23"/>
      <c r="M6" s="23"/>
      <c r="N6" s="23"/>
      <c r="O6" s="23"/>
      <c r="P6" s="23"/>
      <c r="Q6" s="23"/>
      <c r="R6" s="24"/>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ht="30.75" customHeight="1" x14ac:dyDescent="0.15">
      <c r="A7" s="4"/>
      <c r="B7" s="4"/>
      <c r="C7" s="6"/>
      <c r="D7" s="6"/>
      <c r="E7" s="10" t="str">
        <f>IF(F7="","",(COUNTIF(I7:AW7,"■")))</f>
        <v/>
      </c>
      <c r="F7" s="14"/>
      <c r="G7" s="15"/>
      <c r="H7" s="8"/>
      <c r="I7" s="5" t="str">
        <f>IF($F7="","",IF(OR(I$5="土",I$5="日",I$5="祝"),"",(IF(OR($F7&gt;I$4,$G7&lt;I$4),"","■"))))</f>
        <v/>
      </c>
      <c r="J7" s="5" t="str">
        <f t="shared" ref="J7:AW13" si="0">IF($F7="","",IF(OR(J$5="土",J$5="日",J$5="祝"),"",(IF(OR($F7&gt;J$4,$G7&lt;J$4),"","■"))))</f>
        <v/>
      </c>
      <c r="K7" s="5" t="str">
        <f t="shared" si="0"/>
        <v/>
      </c>
      <c r="L7" s="5" t="str">
        <f t="shared" si="0"/>
        <v/>
      </c>
      <c r="M7" s="5" t="str">
        <f t="shared" si="0"/>
        <v/>
      </c>
      <c r="N7" s="5" t="str">
        <f t="shared" si="0"/>
        <v/>
      </c>
      <c r="O7" s="5" t="str">
        <f t="shared" si="0"/>
        <v/>
      </c>
      <c r="P7" s="5" t="str">
        <f t="shared" si="0"/>
        <v/>
      </c>
      <c r="Q7" s="5" t="str">
        <f t="shared" si="0"/>
        <v/>
      </c>
      <c r="R7" s="5" t="str">
        <f t="shared" si="0"/>
        <v/>
      </c>
      <c r="S7" s="5" t="str">
        <f t="shared" si="0"/>
        <v/>
      </c>
      <c r="T7" s="5" t="str">
        <f t="shared" si="0"/>
        <v/>
      </c>
      <c r="U7" s="5" t="str">
        <f t="shared" si="0"/>
        <v/>
      </c>
      <c r="V7" s="5" t="str">
        <f t="shared" si="0"/>
        <v/>
      </c>
      <c r="W7" s="5" t="str">
        <f t="shared" si="0"/>
        <v/>
      </c>
      <c r="X7" s="5" t="str">
        <f t="shared" si="0"/>
        <v/>
      </c>
      <c r="Y7" s="5" t="str">
        <f t="shared" si="0"/>
        <v/>
      </c>
      <c r="Z7" s="5" t="str">
        <f t="shared" si="0"/>
        <v/>
      </c>
      <c r="AA7" s="5" t="str">
        <f t="shared" si="0"/>
        <v/>
      </c>
      <c r="AB7" s="5" t="str">
        <f t="shared" si="0"/>
        <v/>
      </c>
      <c r="AC7" s="5" t="str">
        <f t="shared" si="0"/>
        <v/>
      </c>
      <c r="AD7" s="5" t="str">
        <f t="shared" si="0"/>
        <v/>
      </c>
      <c r="AE7" s="5" t="str">
        <f t="shared" si="0"/>
        <v/>
      </c>
      <c r="AF7" s="5" t="str">
        <f t="shared" si="0"/>
        <v/>
      </c>
      <c r="AG7" s="5" t="str">
        <f t="shared" si="0"/>
        <v/>
      </c>
      <c r="AH7" s="5" t="str">
        <f t="shared" si="0"/>
        <v/>
      </c>
      <c r="AI7" s="5" t="str">
        <f t="shared" si="0"/>
        <v/>
      </c>
      <c r="AJ7" s="5" t="str">
        <f t="shared" si="0"/>
        <v/>
      </c>
      <c r="AK7" s="5" t="str">
        <f t="shared" si="0"/>
        <v/>
      </c>
      <c r="AL7" s="5" t="str">
        <f t="shared" si="0"/>
        <v/>
      </c>
      <c r="AM7" s="5" t="str">
        <f t="shared" si="0"/>
        <v/>
      </c>
      <c r="AN7" s="5" t="str">
        <f t="shared" si="0"/>
        <v/>
      </c>
      <c r="AO7" s="5" t="str">
        <f t="shared" si="0"/>
        <v/>
      </c>
      <c r="AP7" s="5" t="str">
        <f t="shared" si="0"/>
        <v/>
      </c>
      <c r="AQ7" s="5" t="str">
        <f t="shared" si="0"/>
        <v/>
      </c>
      <c r="AR7" s="5" t="str">
        <f t="shared" si="0"/>
        <v/>
      </c>
      <c r="AS7" s="5" t="str">
        <f t="shared" si="0"/>
        <v/>
      </c>
      <c r="AT7" s="5" t="str">
        <f t="shared" si="0"/>
        <v/>
      </c>
      <c r="AU7" s="5" t="str">
        <f t="shared" si="0"/>
        <v/>
      </c>
      <c r="AV7" s="5" t="str">
        <f t="shared" si="0"/>
        <v/>
      </c>
      <c r="AW7" s="5" t="str">
        <f t="shared" si="0"/>
        <v/>
      </c>
    </row>
    <row r="8" spans="1:49" ht="30.95" customHeight="1" x14ac:dyDescent="0.15">
      <c r="A8" s="3"/>
      <c r="B8" s="3"/>
      <c r="C8" s="9"/>
      <c r="D8" s="9"/>
      <c r="E8" s="10" t="str">
        <f>IF(F8="","",(COUNTIF(I8:AW8,"■")))</f>
        <v/>
      </c>
      <c r="F8" s="16"/>
      <c r="G8" s="16"/>
      <c r="H8" s="11"/>
      <c r="I8" s="5" t="str">
        <f t="shared" ref="I8:X27" si="1">IF($F8="","",IF(OR(I$5="土",I$5="日",I$5="祝"),"",(IF(OR($F8&gt;I$4,$G8&lt;I$4),"","■"))))</f>
        <v/>
      </c>
      <c r="J8" s="5" t="str">
        <f t="shared" si="0"/>
        <v/>
      </c>
      <c r="K8" s="5" t="str">
        <f t="shared" si="0"/>
        <v/>
      </c>
      <c r="L8" s="5" t="str">
        <f t="shared" si="0"/>
        <v/>
      </c>
      <c r="M8" s="5" t="str">
        <f t="shared" si="0"/>
        <v/>
      </c>
      <c r="N8" s="5" t="str">
        <f t="shared" si="0"/>
        <v/>
      </c>
      <c r="O8" s="5" t="str">
        <f t="shared" si="0"/>
        <v/>
      </c>
      <c r="P8" s="5" t="str">
        <f t="shared" si="0"/>
        <v/>
      </c>
      <c r="Q8" s="5" t="str">
        <f t="shared" si="0"/>
        <v/>
      </c>
      <c r="R8" s="5" t="str">
        <f t="shared" si="0"/>
        <v/>
      </c>
      <c r="S8" s="5" t="str">
        <f t="shared" si="0"/>
        <v/>
      </c>
      <c r="T8" s="5" t="str">
        <f t="shared" si="0"/>
        <v/>
      </c>
      <c r="U8" s="5" t="str">
        <f t="shared" si="0"/>
        <v/>
      </c>
      <c r="V8" s="5" t="str">
        <f t="shared" si="0"/>
        <v/>
      </c>
      <c r="W8" s="5" t="str">
        <f t="shared" si="0"/>
        <v/>
      </c>
      <c r="X8" s="5" t="str">
        <f t="shared" si="0"/>
        <v/>
      </c>
      <c r="Y8" s="5" t="str">
        <f t="shared" si="0"/>
        <v/>
      </c>
      <c r="Z8" s="5" t="str">
        <f t="shared" si="0"/>
        <v/>
      </c>
      <c r="AA8" s="5" t="str">
        <f t="shared" si="0"/>
        <v/>
      </c>
      <c r="AB8" s="5" t="str">
        <f t="shared" si="0"/>
        <v/>
      </c>
      <c r="AC8" s="5" t="str">
        <f t="shared" si="0"/>
        <v/>
      </c>
      <c r="AD8" s="5" t="str">
        <f t="shared" si="0"/>
        <v/>
      </c>
      <c r="AE8" s="5" t="str">
        <f t="shared" si="0"/>
        <v/>
      </c>
      <c r="AF8" s="5" t="str">
        <f t="shared" si="0"/>
        <v/>
      </c>
      <c r="AG8" s="5" t="str">
        <f t="shared" si="0"/>
        <v/>
      </c>
      <c r="AH8" s="5" t="str">
        <f t="shared" si="0"/>
        <v/>
      </c>
      <c r="AI8" s="5" t="str">
        <f t="shared" si="0"/>
        <v/>
      </c>
      <c r="AJ8" s="5" t="str">
        <f t="shared" si="0"/>
        <v/>
      </c>
      <c r="AK8" s="5" t="str">
        <f t="shared" si="0"/>
        <v/>
      </c>
      <c r="AL8" s="5" t="str">
        <f t="shared" si="0"/>
        <v/>
      </c>
      <c r="AM8" s="5" t="str">
        <f t="shared" si="0"/>
        <v/>
      </c>
      <c r="AN8" s="5" t="str">
        <f t="shared" si="0"/>
        <v/>
      </c>
      <c r="AO8" s="5" t="str">
        <f t="shared" si="0"/>
        <v/>
      </c>
      <c r="AP8" s="5" t="str">
        <f t="shared" si="0"/>
        <v/>
      </c>
      <c r="AQ8" s="5" t="str">
        <f t="shared" si="0"/>
        <v/>
      </c>
      <c r="AR8" s="5" t="str">
        <f t="shared" si="0"/>
        <v/>
      </c>
      <c r="AS8" s="5" t="str">
        <f t="shared" si="0"/>
        <v/>
      </c>
      <c r="AT8" s="5" t="str">
        <f t="shared" si="0"/>
        <v/>
      </c>
      <c r="AU8" s="5" t="str">
        <f t="shared" si="0"/>
        <v/>
      </c>
      <c r="AV8" s="5" t="str">
        <f t="shared" si="0"/>
        <v/>
      </c>
      <c r="AW8" s="5" t="str">
        <f t="shared" si="0"/>
        <v/>
      </c>
    </row>
    <row r="9" spans="1:49" ht="30.95" customHeight="1" x14ac:dyDescent="0.15">
      <c r="A9" s="3"/>
      <c r="B9" s="3"/>
      <c r="C9" s="9"/>
      <c r="D9" s="9"/>
      <c r="E9" s="10" t="str">
        <f>IF(F9="","",(COUNTIF(I9:AW9,"■")))</f>
        <v/>
      </c>
      <c r="F9" s="16"/>
      <c r="G9" s="16"/>
      <c r="H9" s="11"/>
      <c r="I9" s="5" t="str">
        <f t="shared" si="1"/>
        <v/>
      </c>
      <c r="J9" s="5" t="str">
        <f t="shared" si="0"/>
        <v/>
      </c>
      <c r="K9" s="5" t="str">
        <f t="shared" si="0"/>
        <v/>
      </c>
      <c r="L9" s="5" t="str">
        <f t="shared" si="0"/>
        <v/>
      </c>
      <c r="M9" s="5" t="str">
        <f t="shared" si="0"/>
        <v/>
      </c>
      <c r="N9" s="5" t="str">
        <f t="shared" si="0"/>
        <v/>
      </c>
      <c r="O9" s="5" t="str">
        <f t="shared" si="0"/>
        <v/>
      </c>
      <c r="P9" s="5" t="str">
        <f t="shared" si="0"/>
        <v/>
      </c>
      <c r="Q9" s="5" t="str">
        <f t="shared" si="0"/>
        <v/>
      </c>
      <c r="R9" s="5" t="str">
        <f t="shared" si="0"/>
        <v/>
      </c>
      <c r="S9" s="5" t="str">
        <f t="shared" si="0"/>
        <v/>
      </c>
      <c r="T9" s="5" t="str">
        <f t="shared" si="0"/>
        <v/>
      </c>
      <c r="U9" s="5" t="str">
        <f t="shared" si="0"/>
        <v/>
      </c>
      <c r="V9" s="5" t="str">
        <f t="shared" si="0"/>
        <v/>
      </c>
      <c r="W9" s="5" t="str">
        <f t="shared" si="0"/>
        <v/>
      </c>
      <c r="X9" s="5" t="str">
        <f t="shared" si="0"/>
        <v/>
      </c>
      <c r="Y9" s="5" t="str">
        <f t="shared" si="0"/>
        <v/>
      </c>
      <c r="Z9" s="5" t="str">
        <f t="shared" si="0"/>
        <v/>
      </c>
      <c r="AA9" s="5" t="str">
        <f t="shared" si="0"/>
        <v/>
      </c>
      <c r="AB9" s="5" t="str">
        <f t="shared" si="0"/>
        <v/>
      </c>
      <c r="AC9" s="5" t="str">
        <f t="shared" si="0"/>
        <v/>
      </c>
      <c r="AD9" s="5" t="str">
        <f t="shared" si="0"/>
        <v/>
      </c>
      <c r="AE9" s="5" t="str">
        <f t="shared" si="0"/>
        <v/>
      </c>
      <c r="AF9" s="5" t="str">
        <f t="shared" si="0"/>
        <v/>
      </c>
      <c r="AG9" s="5" t="str">
        <f t="shared" si="0"/>
        <v/>
      </c>
      <c r="AH9" s="5" t="str">
        <f t="shared" si="0"/>
        <v/>
      </c>
      <c r="AI9" s="5" t="str">
        <f t="shared" si="0"/>
        <v/>
      </c>
      <c r="AJ9" s="5" t="str">
        <f t="shared" si="0"/>
        <v/>
      </c>
      <c r="AK9" s="5" t="str">
        <f t="shared" si="0"/>
        <v/>
      </c>
      <c r="AL9" s="5" t="str">
        <f t="shared" si="0"/>
        <v/>
      </c>
      <c r="AM9" s="5" t="str">
        <f t="shared" si="0"/>
        <v/>
      </c>
      <c r="AN9" s="5" t="str">
        <f t="shared" si="0"/>
        <v/>
      </c>
      <c r="AO9" s="5" t="str">
        <f t="shared" si="0"/>
        <v/>
      </c>
      <c r="AP9" s="5" t="str">
        <f t="shared" si="0"/>
        <v/>
      </c>
      <c r="AQ9" s="5" t="str">
        <f t="shared" si="0"/>
        <v/>
      </c>
      <c r="AR9" s="5" t="str">
        <f t="shared" si="0"/>
        <v/>
      </c>
      <c r="AS9" s="5" t="str">
        <f t="shared" si="0"/>
        <v/>
      </c>
      <c r="AT9" s="5" t="str">
        <f t="shared" si="0"/>
        <v/>
      </c>
      <c r="AU9" s="5" t="str">
        <f t="shared" si="0"/>
        <v/>
      </c>
      <c r="AV9" s="5" t="str">
        <f t="shared" si="0"/>
        <v/>
      </c>
      <c r="AW9" s="5" t="str">
        <f t="shared" si="0"/>
        <v/>
      </c>
    </row>
    <row r="10" spans="1:49" ht="30.95" customHeight="1" x14ac:dyDescent="0.15">
      <c r="A10" s="3"/>
      <c r="B10" s="3"/>
      <c r="C10" s="9"/>
      <c r="D10" s="9"/>
      <c r="E10" s="10" t="str">
        <f>IF(F10="","",(COUNTIF(I10:AW10,"■")))</f>
        <v/>
      </c>
      <c r="F10" s="16"/>
      <c r="G10" s="16"/>
      <c r="H10" s="11"/>
      <c r="I10" s="5" t="str">
        <f t="shared" si="1"/>
        <v/>
      </c>
      <c r="J10" s="5" t="str">
        <f t="shared" si="0"/>
        <v/>
      </c>
      <c r="K10" s="5" t="str">
        <f t="shared" si="0"/>
        <v/>
      </c>
      <c r="L10" s="5" t="str">
        <f t="shared" si="0"/>
        <v/>
      </c>
      <c r="M10" s="5" t="str">
        <f t="shared" si="0"/>
        <v/>
      </c>
      <c r="N10" s="5" t="str">
        <f t="shared" si="0"/>
        <v/>
      </c>
      <c r="O10" s="5" t="str">
        <f t="shared" si="0"/>
        <v/>
      </c>
      <c r="P10" s="5" t="str">
        <f t="shared" si="0"/>
        <v/>
      </c>
      <c r="Q10" s="5" t="str">
        <f t="shared" si="0"/>
        <v/>
      </c>
      <c r="R10" s="5" t="str">
        <f t="shared" si="0"/>
        <v/>
      </c>
      <c r="S10" s="5" t="str">
        <f t="shared" si="0"/>
        <v/>
      </c>
      <c r="T10" s="5" t="str">
        <f t="shared" si="0"/>
        <v/>
      </c>
      <c r="U10" s="5" t="str">
        <f t="shared" si="0"/>
        <v/>
      </c>
      <c r="V10" s="5" t="str">
        <f t="shared" si="0"/>
        <v/>
      </c>
      <c r="W10" s="5" t="str">
        <f t="shared" si="0"/>
        <v/>
      </c>
      <c r="X10" s="5" t="str">
        <f t="shared" si="0"/>
        <v/>
      </c>
      <c r="Y10" s="5" t="str">
        <f t="shared" si="0"/>
        <v/>
      </c>
      <c r="Z10" s="5" t="str">
        <f t="shared" si="0"/>
        <v/>
      </c>
      <c r="AA10" s="5" t="str">
        <f t="shared" si="0"/>
        <v/>
      </c>
      <c r="AB10" s="5" t="str">
        <f t="shared" si="0"/>
        <v/>
      </c>
      <c r="AC10" s="5" t="str">
        <f t="shared" si="0"/>
        <v/>
      </c>
      <c r="AD10" s="5" t="str">
        <f t="shared" si="0"/>
        <v/>
      </c>
      <c r="AE10" s="5" t="str">
        <f t="shared" si="0"/>
        <v/>
      </c>
      <c r="AF10" s="5" t="str">
        <f t="shared" si="0"/>
        <v/>
      </c>
      <c r="AG10" s="5" t="str">
        <f t="shared" si="0"/>
        <v/>
      </c>
      <c r="AH10" s="5" t="str">
        <f t="shared" si="0"/>
        <v/>
      </c>
      <c r="AI10" s="5" t="str">
        <f t="shared" si="0"/>
        <v/>
      </c>
      <c r="AJ10" s="5" t="str">
        <f t="shared" si="0"/>
        <v/>
      </c>
      <c r="AK10" s="5" t="str">
        <f t="shared" si="0"/>
        <v/>
      </c>
      <c r="AL10" s="5" t="str">
        <f t="shared" si="0"/>
        <v/>
      </c>
      <c r="AM10" s="5" t="str">
        <f t="shared" si="0"/>
        <v/>
      </c>
      <c r="AN10" s="5" t="str">
        <f t="shared" si="0"/>
        <v/>
      </c>
      <c r="AO10" s="5" t="str">
        <f t="shared" si="0"/>
        <v/>
      </c>
      <c r="AP10" s="5" t="str">
        <f t="shared" si="0"/>
        <v/>
      </c>
      <c r="AQ10" s="5" t="str">
        <f t="shared" si="0"/>
        <v/>
      </c>
      <c r="AR10" s="5" t="str">
        <f t="shared" si="0"/>
        <v/>
      </c>
      <c r="AS10" s="5" t="str">
        <f t="shared" si="0"/>
        <v/>
      </c>
      <c r="AT10" s="5" t="str">
        <f t="shared" si="0"/>
        <v/>
      </c>
      <c r="AU10" s="5" t="str">
        <f t="shared" si="0"/>
        <v/>
      </c>
      <c r="AV10" s="5" t="str">
        <f t="shared" si="0"/>
        <v/>
      </c>
      <c r="AW10" s="5" t="str">
        <f t="shared" si="0"/>
        <v/>
      </c>
    </row>
    <row r="11" spans="1:49" ht="30.95" customHeight="1" x14ac:dyDescent="0.15">
      <c r="A11" s="3"/>
      <c r="B11" s="3"/>
      <c r="C11" s="9"/>
      <c r="D11" s="9"/>
      <c r="E11" s="10" t="str">
        <f t="shared" ref="E11:E27" si="2">IF(F11="","",(COUNTIF(I11:AW11,"■")))</f>
        <v/>
      </c>
      <c r="F11" s="16"/>
      <c r="G11" s="16"/>
      <c r="H11" s="11"/>
      <c r="I11" s="5" t="str">
        <f t="shared" si="1"/>
        <v/>
      </c>
      <c r="J11" s="5" t="str">
        <f t="shared" si="0"/>
        <v/>
      </c>
      <c r="K11" s="5" t="str">
        <f t="shared" si="0"/>
        <v/>
      </c>
      <c r="L11" s="5" t="str">
        <f t="shared" si="0"/>
        <v/>
      </c>
      <c r="M11" s="5" t="str">
        <f t="shared" si="0"/>
        <v/>
      </c>
      <c r="N11" s="5" t="str">
        <f t="shared" si="0"/>
        <v/>
      </c>
      <c r="O11" s="5" t="str">
        <f t="shared" si="0"/>
        <v/>
      </c>
      <c r="P11" s="5" t="str">
        <f t="shared" si="0"/>
        <v/>
      </c>
      <c r="Q11" s="5" t="str">
        <f t="shared" si="0"/>
        <v/>
      </c>
      <c r="R11" s="5" t="str">
        <f t="shared" si="0"/>
        <v/>
      </c>
      <c r="S11" s="5" t="str">
        <f t="shared" si="0"/>
        <v/>
      </c>
      <c r="T11" s="5" t="str">
        <f t="shared" si="0"/>
        <v/>
      </c>
      <c r="U11" s="5" t="str">
        <f t="shared" si="0"/>
        <v/>
      </c>
      <c r="V11" s="5" t="str">
        <f t="shared" si="0"/>
        <v/>
      </c>
      <c r="W11" s="5" t="str">
        <f t="shared" si="0"/>
        <v/>
      </c>
      <c r="X11" s="5" t="str">
        <f t="shared" si="0"/>
        <v/>
      </c>
      <c r="Y11" s="5" t="str">
        <f t="shared" si="0"/>
        <v/>
      </c>
      <c r="Z11" s="5" t="str">
        <f t="shared" si="0"/>
        <v/>
      </c>
      <c r="AA11" s="5" t="str">
        <f t="shared" si="0"/>
        <v/>
      </c>
      <c r="AB11" s="5" t="str">
        <f t="shared" si="0"/>
        <v/>
      </c>
      <c r="AC11" s="5" t="str">
        <f t="shared" si="0"/>
        <v/>
      </c>
      <c r="AD11" s="5" t="str">
        <f t="shared" si="0"/>
        <v/>
      </c>
      <c r="AE11" s="5" t="str">
        <f t="shared" si="0"/>
        <v/>
      </c>
      <c r="AF11" s="5" t="str">
        <f t="shared" si="0"/>
        <v/>
      </c>
      <c r="AG11" s="5" t="str">
        <f t="shared" si="0"/>
        <v/>
      </c>
      <c r="AH11" s="5" t="str">
        <f t="shared" si="0"/>
        <v/>
      </c>
      <c r="AI11" s="5" t="str">
        <f t="shared" si="0"/>
        <v/>
      </c>
      <c r="AJ11" s="5" t="str">
        <f t="shared" si="0"/>
        <v/>
      </c>
      <c r="AK11" s="5" t="str">
        <f t="shared" si="0"/>
        <v/>
      </c>
      <c r="AL11" s="5" t="str">
        <f t="shared" si="0"/>
        <v/>
      </c>
      <c r="AM11" s="5" t="str">
        <f t="shared" si="0"/>
        <v/>
      </c>
      <c r="AN11" s="5" t="str">
        <f t="shared" si="0"/>
        <v/>
      </c>
      <c r="AO11" s="5" t="str">
        <f t="shared" si="0"/>
        <v/>
      </c>
      <c r="AP11" s="5" t="str">
        <f t="shared" si="0"/>
        <v/>
      </c>
      <c r="AQ11" s="5" t="str">
        <f t="shared" si="0"/>
        <v/>
      </c>
      <c r="AR11" s="5" t="str">
        <f t="shared" si="0"/>
        <v/>
      </c>
      <c r="AS11" s="5" t="str">
        <f t="shared" si="0"/>
        <v/>
      </c>
      <c r="AT11" s="5" t="str">
        <f t="shared" si="0"/>
        <v/>
      </c>
      <c r="AU11" s="5" t="str">
        <f t="shared" si="0"/>
        <v/>
      </c>
      <c r="AV11" s="5" t="str">
        <f t="shared" si="0"/>
        <v/>
      </c>
      <c r="AW11" s="5" t="str">
        <f t="shared" si="0"/>
        <v/>
      </c>
    </row>
    <row r="12" spans="1:49" ht="30.95" customHeight="1" x14ac:dyDescent="0.15">
      <c r="A12" s="3"/>
      <c r="B12" s="3"/>
      <c r="C12" s="9"/>
      <c r="D12" s="9"/>
      <c r="E12" s="10" t="str">
        <f t="shared" si="2"/>
        <v/>
      </c>
      <c r="F12" s="16"/>
      <c r="G12" s="16"/>
      <c r="H12" s="11"/>
      <c r="I12" s="5" t="str">
        <f t="shared" si="1"/>
        <v/>
      </c>
      <c r="J12" s="5" t="str">
        <f t="shared" si="0"/>
        <v/>
      </c>
      <c r="K12" s="5" t="str">
        <f t="shared" si="0"/>
        <v/>
      </c>
      <c r="L12" s="5" t="str">
        <f t="shared" si="0"/>
        <v/>
      </c>
      <c r="M12" s="5" t="str">
        <f t="shared" si="0"/>
        <v/>
      </c>
      <c r="N12" s="5" t="str">
        <f t="shared" si="0"/>
        <v/>
      </c>
      <c r="O12" s="5" t="str">
        <f t="shared" si="0"/>
        <v/>
      </c>
      <c r="P12" s="5" t="str">
        <f t="shared" si="0"/>
        <v/>
      </c>
      <c r="Q12" s="5" t="str">
        <f t="shared" si="0"/>
        <v/>
      </c>
      <c r="R12" s="5" t="str">
        <f t="shared" si="0"/>
        <v/>
      </c>
      <c r="S12" s="5" t="str">
        <f t="shared" si="0"/>
        <v/>
      </c>
      <c r="T12" s="5" t="str">
        <f t="shared" si="0"/>
        <v/>
      </c>
      <c r="U12" s="5" t="str">
        <f t="shared" si="0"/>
        <v/>
      </c>
      <c r="V12" s="5" t="str">
        <f t="shared" si="0"/>
        <v/>
      </c>
      <c r="W12" s="5" t="str">
        <f t="shared" si="0"/>
        <v/>
      </c>
      <c r="X12" s="5" t="str">
        <f t="shared" si="0"/>
        <v/>
      </c>
      <c r="Y12" s="5" t="str">
        <f t="shared" si="0"/>
        <v/>
      </c>
      <c r="Z12" s="5" t="str">
        <f t="shared" si="0"/>
        <v/>
      </c>
      <c r="AA12" s="5" t="str">
        <f t="shared" si="0"/>
        <v/>
      </c>
      <c r="AB12" s="5" t="str">
        <f t="shared" si="0"/>
        <v/>
      </c>
      <c r="AC12" s="5" t="str">
        <f t="shared" si="0"/>
        <v/>
      </c>
      <c r="AD12" s="5" t="str">
        <f t="shared" si="0"/>
        <v/>
      </c>
      <c r="AE12" s="5" t="str">
        <f t="shared" si="0"/>
        <v/>
      </c>
      <c r="AF12" s="5" t="str">
        <f t="shared" si="0"/>
        <v/>
      </c>
      <c r="AG12" s="5" t="str">
        <f t="shared" si="0"/>
        <v/>
      </c>
      <c r="AH12" s="5" t="str">
        <f t="shared" si="0"/>
        <v/>
      </c>
      <c r="AI12" s="5" t="str">
        <f t="shared" si="0"/>
        <v/>
      </c>
      <c r="AJ12" s="5" t="str">
        <f t="shared" si="0"/>
        <v/>
      </c>
      <c r="AK12" s="5" t="str">
        <f t="shared" si="0"/>
        <v/>
      </c>
      <c r="AL12" s="5" t="str">
        <f t="shared" si="0"/>
        <v/>
      </c>
      <c r="AM12" s="5" t="str">
        <f t="shared" si="0"/>
        <v/>
      </c>
      <c r="AN12" s="5" t="str">
        <f t="shared" si="0"/>
        <v/>
      </c>
      <c r="AO12" s="5" t="str">
        <f t="shared" si="0"/>
        <v/>
      </c>
      <c r="AP12" s="5" t="str">
        <f t="shared" si="0"/>
        <v/>
      </c>
      <c r="AQ12" s="5" t="str">
        <f t="shared" si="0"/>
        <v/>
      </c>
      <c r="AR12" s="5" t="str">
        <f t="shared" si="0"/>
        <v/>
      </c>
      <c r="AS12" s="5" t="str">
        <f t="shared" si="0"/>
        <v/>
      </c>
      <c r="AT12" s="5" t="str">
        <f t="shared" si="0"/>
        <v/>
      </c>
      <c r="AU12" s="5" t="str">
        <f t="shared" si="0"/>
        <v/>
      </c>
      <c r="AV12" s="5" t="str">
        <f t="shared" si="0"/>
        <v/>
      </c>
      <c r="AW12" s="5" t="str">
        <f t="shared" si="0"/>
        <v/>
      </c>
    </row>
    <row r="13" spans="1:49" ht="30.95" customHeight="1" x14ac:dyDescent="0.15">
      <c r="A13" s="3"/>
      <c r="B13" s="3"/>
      <c r="C13" s="9"/>
      <c r="D13" s="9"/>
      <c r="E13" s="10" t="str">
        <f t="shared" si="2"/>
        <v/>
      </c>
      <c r="F13" s="16"/>
      <c r="G13" s="16"/>
      <c r="H13" s="11"/>
      <c r="I13" s="5" t="str">
        <f t="shared" si="1"/>
        <v/>
      </c>
      <c r="J13" s="5" t="str">
        <f t="shared" si="0"/>
        <v/>
      </c>
      <c r="K13" s="5" t="str">
        <f t="shared" si="0"/>
        <v/>
      </c>
      <c r="L13" s="5" t="str">
        <f t="shared" si="0"/>
        <v/>
      </c>
      <c r="M13" s="5" t="str">
        <f t="shared" si="0"/>
        <v/>
      </c>
      <c r="N13" s="5" t="str">
        <f t="shared" si="0"/>
        <v/>
      </c>
      <c r="O13" s="5" t="str">
        <f t="shared" si="0"/>
        <v/>
      </c>
      <c r="P13" s="5" t="str">
        <f t="shared" si="0"/>
        <v/>
      </c>
      <c r="Q13" s="5" t="str">
        <f t="shared" si="0"/>
        <v/>
      </c>
      <c r="R13" s="5" t="str">
        <f t="shared" si="0"/>
        <v/>
      </c>
      <c r="S13" s="5" t="str">
        <f t="shared" si="0"/>
        <v/>
      </c>
      <c r="T13" s="5" t="str">
        <f t="shared" si="0"/>
        <v/>
      </c>
      <c r="U13" s="5" t="str">
        <f t="shared" si="0"/>
        <v/>
      </c>
      <c r="V13" s="5" t="str">
        <f t="shared" si="0"/>
        <v/>
      </c>
      <c r="W13" s="5" t="str">
        <f t="shared" si="0"/>
        <v/>
      </c>
      <c r="X13" s="5" t="str">
        <f t="shared" si="0"/>
        <v/>
      </c>
      <c r="Y13" s="5" t="str">
        <f t="shared" ref="Y13:AN27" si="3">IF($F13="","",IF(OR(Y$5="土",Y$5="日",Y$5="祝"),"",(IF(OR($F13&gt;Y$4,$G13&lt;Y$4),"","■"))))</f>
        <v/>
      </c>
      <c r="Z13" s="5" t="str">
        <f t="shared" si="3"/>
        <v/>
      </c>
      <c r="AA13" s="5" t="str">
        <f t="shared" si="3"/>
        <v/>
      </c>
      <c r="AB13" s="5" t="str">
        <f t="shared" si="3"/>
        <v/>
      </c>
      <c r="AC13" s="5" t="str">
        <f t="shared" si="3"/>
        <v/>
      </c>
      <c r="AD13" s="5" t="str">
        <f t="shared" si="3"/>
        <v/>
      </c>
      <c r="AE13" s="5" t="str">
        <f t="shared" si="3"/>
        <v/>
      </c>
      <c r="AF13" s="5" t="str">
        <f t="shared" si="3"/>
        <v/>
      </c>
      <c r="AG13" s="5" t="str">
        <f t="shared" si="3"/>
        <v/>
      </c>
      <c r="AH13" s="5" t="str">
        <f t="shared" si="3"/>
        <v/>
      </c>
      <c r="AI13" s="5" t="str">
        <f t="shared" si="3"/>
        <v/>
      </c>
      <c r="AJ13" s="5" t="str">
        <f t="shared" si="3"/>
        <v/>
      </c>
      <c r="AK13" s="5" t="str">
        <f t="shared" si="3"/>
        <v/>
      </c>
      <c r="AL13" s="5" t="str">
        <f t="shared" si="3"/>
        <v/>
      </c>
      <c r="AM13" s="5" t="str">
        <f t="shared" si="3"/>
        <v/>
      </c>
      <c r="AN13" s="5" t="str">
        <f t="shared" si="3"/>
        <v/>
      </c>
      <c r="AO13" s="5" t="str">
        <f t="shared" ref="AO13:AW27" si="4">IF($F13="","",IF(OR(AO$5="土",AO$5="日",AO$5="祝"),"",(IF(OR($F13&gt;AO$4,$G13&lt;AO$4),"","■"))))</f>
        <v/>
      </c>
      <c r="AP13" s="5" t="str">
        <f t="shared" si="4"/>
        <v/>
      </c>
      <c r="AQ13" s="5" t="str">
        <f t="shared" si="4"/>
        <v/>
      </c>
      <c r="AR13" s="5" t="str">
        <f t="shared" si="4"/>
        <v/>
      </c>
      <c r="AS13" s="5" t="str">
        <f t="shared" si="4"/>
        <v/>
      </c>
      <c r="AT13" s="5" t="str">
        <f t="shared" si="4"/>
        <v/>
      </c>
      <c r="AU13" s="5" t="str">
        <f t="shared" si="4"/>
        <v/>
      </c>
      <c r="AV13" s="5" t="str">
        <f t="shared" si="4"/>
        <v/>
      </c>
      <c r="AW13" s="5" t="str">
        <f t="shared" si="4"/>
        <v/>
      </c>
    </row>
    <row r="14" spans="1:49" ht="30.95" customHeight="1" x14ac:dyDescent="0.15">
      <c r="A14" s="3"/>
      <c r="B14" s="3"/>
      <c r="C14" s="9"/>
      <c r="D14" s="9"/>
      <c r="E14" s="10" t="str">
        <f t="shared" si="2"/>
        <v/>
      </c>
      <c r="F14" s="16"/>
      <c r="G14" s="16"/>
      <c r="H14" s="25"/>
      <c r="I14" s="5" t="str">
        <f t="shared" si="1"/>
        <v/>
      </c>
      <c r="J14" s="5" t="str">
        <f t="shared" si="1"/>
        <v/>
      </c>
      <c r="K14" s="5" t="str">
        <f t="shared" si="1"/>
        <v/>
      </c>
      <c r="L14" s="5" t="str">
        <f t="shared" si="1"/>
        <v/>
      </c>
      <c r="M14" s="5" t="str">
        <f t="shared" si="1"/>
        <v/>
      </c>
      <c r="N14" s="5" t="str">
        <f t="shared" si="1"/>
        <v/>
      </c>
      <c r="O14" s="5" t="str">
        <f t="shared" si="1"/>
        <v/>
      </c>
      <c r="P14" s="5" t="str">
        <f t="shared" si="1"/>
        <v/>
      </c>
      <c r="Q14" s="5" t="str">
        <f t="shared" si="1"/>
        <v/>
      </c>
      <c r="R14" s="5" t="str">
        <f t="shared" si="1"/>
        <v/>
      </c>
      <c r="S14" s="5" t="str">
        <f t="shared" si="1"/>
        <v/>
      </c>
      <c r="T14" s="5" t="str">
        <f t="shared" si="1"/>
        <v/>
      </c>
      <c r="U14" s="5" t="str">
        <f t="shared" si="1"/>
        <v/>
      </c>
      <c r="V14" s="5" t="str">
        <f t="shared" si="1"/>
        <v/>
      </c>
      <c r="W14" s="5" t="str">
        <f t="shared" si="1"/>
        <v/>
      </c>
      <c r="X14" s="5" t="str">
        <f t="shared" si="1"/>
        <v/>
      </c>
      <c r="Y14" s="5" t="str">
        <f t="shared" si="3"/>
        <v/>
      </c>
      <c r="Z14" s="5" t="str">
        <f t="shared" si="3"/>
        <v/>
      </c>
      <c r="AA14" s="5" t="str">
        <f t="shared" si="3"/>
        <v/>
      </c>
      <c r="AB14" s="5" t="str">
        <f t="shared" si="3"/>
        <v/>
      </c>
      <c r="AC14" s="5" t="str">
        <f t="shared" si="3"/>
        <v/>
      </c>
      <c r="AD14" s="5" t="str">
        <f t="shared" si="3"/>
        <v/>
      </c>
      <c r="AE14" s="5" t="str">
        <f t="shared" si="3"/>
        <v/>
      </c>
      <c r="AF14" s="5" t="str">
        <f t="shared" si="3"/>
        <v/>
      </c>
      <c r="AG14" s="5" t="str">
        <f t="shared" si="3"/>
        <v/>
      </c>
      <c r="AH14" s="5" t="str">
        <f t="shared" si="3"/>
        <v/>
      </c>
      <c r="AI14" s="5" t="str">
        <f t="shared" si="3"/>
        <v/>
      </c>
      <c r="AJ14" s="5" t="str">
        <f t="shared" si="3"/>
        <v/>
      </c>
      <c r="AK14" s="5" t="str">
        <f t="shared" si="3"/>
        <v/>
      </c>
      <c r="AL14" s="5" t="str">
        <f t="shared" si="3"/>
        <v/>
      </c>
      <c r="AM14" s="5" t="str">
        <f t="shared" si="3"/>
        <v/>
      </c>
      <c r="AN14" s="5" t="str">
        <f t="shared" si="3"/>
        <v/>
      </c>
      <c r="AO14" s="5" t="str">
        <f t="shared" si="4"/>
        <v/>
      </c>
      <c r="AP14" s="5" t="str">
        <f t="shared" si="4"/>
        <v/>
      </c>
      <c r="AQ14" s="5" t="str">
        <f t="shared" si="4"/>
        <v/>
      </c>
      <c r="AR14" s="5" t="str">
        <f t="shared" si="4"/>
        <v/>
      </c>
      <c r="AS14" s="5" t="str">
        <f t="shared" si="4"/>
        <v/>
      </c>
      <c r="AT14" s="5" t="str">
        <f t="shared" si="4"/>
        <v/>
      </c>
      <c r="AU14" s="5" t="str">
        <f t="shared" si="4"/>
        <v/>
      </c>
      <c r="AV14" s="5" t="str">
        <f t="shared" si="4"/>
        <v/>
      </c>
      <c r="AW14" s="5" t="str">
        <f t="shared" si="4"/>
        <v/>
      </c>
    </row>
    <row r="15" spans="1:49" ht="30.95" customHeight="1" x14ac:dyDescent="0.15">
      <c r="A15" s="3"/>
      <c r="B15" s="3"/>
      <c r="C15" s="9"/>
      <c r="D15" s="9"/>
      <c r="E15" s="10" t="str">
        <f t="shared" si="2"/>
        <v/>
      </c>
      <c r="F15" s="16"/>
      <c r="G15" s="16"/>
      <c r="H15" s="11"/>
      <c r="I15" s="5" t="str">
        <f t="shared" si="1"/>
        <v/>
      </c>
      <c r="J15" s="5" t="str">
        <f t="shared" si="1"/>
        <v/>
      </c>
      <c r="K15" s="5" t="str">
        <f t="shared" si="1"/>
        <v/>
      </c>
      <c r="L15" s="5" t="str">
        <f t="shared" si="1"/>
        <v/>
      </c>
      <c r="M15" s="5" t="str">
        <f t="shared" si="1"/>
        <v/>
      </c>
      <c r="N15" s="5" t="str">
        <f t="shared" si="1"/>
        <v/>
      </c>
      <c r="O15" s="5" t="str">
        <f t="shared" si="1"/>
        <v/>
      </c>
      <c r="P15" s="5" t="str">
        <f t="shared" si="1"/>
        <v/>
      </c>
      <c r="Q15" s="5" t="str">
        <f t="shared" si="1"/>
        <v/>
      </c>
      <c r="R15" s="5" t="str">
        <f t="shared" si="1"/>
        <v/>
      </c>
      <c r="S15" s="5" t="str">
        <f t="shared" si="1"/>
        <v/>
      </c>
      <c r="T15" s="5" t="str">
        <f t="shared" si="1"/>
        <v/>
      </c>
      <c r="U15" s="5" t="str">
        <f t="shared" si="1"/>
        <v/>
      </c>
      <c r="V15" s="5" t="str">
        <f t="shared" si="1"/>
        <v/>
      </c>
      <c r="W15" s="5" t="str">
        <f t="shared" si="1"/>
        <v/>
      </c>
      <c r="X15" s="5" t="str">
        <f t="shared" si="1"/>
        <v/>
      </c>
      <c r="Y15" s="5" t="str">
        <f t="shared" si="3"/>
        <v/>
      </c>
      <c r="Z15" s="5" t="str">
        <f t="shared" si="3"/>
        <v/>
      </c>
      <c r="AA15" s="5" t="str">
        <f t="shared" si="3"/>
        <v/>
      </c>
      <c r="AB15" s="5" t="str">
        <f t="shared" si="3"/>
        <v/>
      </c>
      <c r="AC15" s="5" t="str">
        <f t="shared" si="3"/>
        <v/>
      </c>
      <c r="AD15" s="5" t="str">
        <f t="shared" si="3"/>
        <v/>
      </c>
      <c r="AE15" s="5" t="str">
        <f t="shared" si="3"/>
        <v/>
      </c>
      <c r="AF15" s="5" t="str">
        <f t="shared" si="3"/>
        <v/>
      </c>
      <c r="AG15" s="5" t="str">
        <f t="shared" si="3"/>
        <v/>
      </c>
      <c r="AH15" s="5" t="str">
        <f t="shared" si="3"/>
        <v/>
      </c>
      <c r="AI15" s="5" t="str">
        <f t="shared" si="3"/>
        <v/>
      </c>
      <c r="AJ15" s="5" t="str">
        <f t="shared" si="3"/>
        <v/>
      </c>
      <c r="AK15" s="5" t="str">
        <f t="shared" si="3"/>
        <v/>
      </c>
      <c r="AL15" s="5" t="str">
        <f t="shared" si="3"/>
        <v/>
      </c>
      <c r="AM15" s="5" t="str">
        <f t="shared" si="3"/>
        <v/>
      </c>
      <c r="AN15" s="5" t="str">
        <f t="shared" si="3"/>
        <v/>
      </c>
      <c r="AO15" s="5" t="str">
        <f t="shared" si="4"/>
        <v/>
      </c>
      <c r="AP15" s="5" t="str">
        <f t="shared" si="4"/>
        <v/>
      </c>
      <c r="AQ15" s="5" t="str">
        <f t="shared" si="4"/>
        <v/>
      </c>
      <c r="AR15" s="5" t="str">
        <f t="shared" si="4"/>
        <v/>
      </c>
      <c r="AS15" s="5" t="str">
        <f t="shared" si="4"/>
        <v/>
      </c>
      <c r="AT15" s="5" t="str">
        <f t="shared" si="4"/>
        <v/>
      </c>
      <c r="AU15" s="5" t="str">
        <f t="shared" si="4"/>
        <v/>
      </c>
      <c r="AV15" s="5" t="str">
        <f t="shared" si="4"/>
        <v/>
      </c>
      <c r="AW15" s="5" t="str">
        <f t="shared" si="4"/>
        <v/>
      </c>
    </row>
    <row r="16" spans="1:49" ht="30.95" customHeight="1" x14ac:dyDescent="0.15">
      <c r="A16" s="3"/>
      <c r="B16" s="3"/>
      <c r="C16" s="9"/>
      <c r="D16" s="9"/>
      <c r="E16" s="10" t="str">
        <f t="shared" si="2"/>
        <v/>
      </c>
      <c r="F16" s="16"/>
      <c r="G16" s="16"/>
      <c r="H16" s="11"/>
      <c r="I16" s="5" t="str">
        <f t="shared" si="1"/>
        <v/>
      </c>
      <c r="J16" s="5" t="str">
        <f t="shared" si="1"/>
        <v/>
      </c>
      <c r="K16" s="5" t="str">
        <f t="shared" si="1"/>
        <v/>
      </c>
      <c r="L16" s="5" t="str">
        <f t="shared" si="1"/>
        <v/>
      </c>
      <c r="M16" s="5" t="str">
        <f t="shared" si="1"/>
        <v/>
      </c>
      <c r="N16" s="5" t="str">
        <f t="shared" si="1"/>
        <v/>
      </c>
      <c r="O16" s="5" t="str">
        <f t="shared" si="1"/>
        <v/>
      </c>
      <c r="P16" s="5" t="str">
        <f t="shared" si="1"/>
        <v/>
      </c>
      <c r="Q16" s="5" t="str">
        <f t="shared" si="1"/>
        <v/>
      </c>
      <c r="R16" s="5" t="str">
        <f t="shared" si="1"/>
        <v/>
      </c>
      <c r="S16" s="5" t="str">
        <f t="shared" si="1"/>
        <v/>
      </c>
      <c r="T16" s="5" t="str">
        <f t="shared" si="1"/>
        <v/>
      </c>
      <c r="U16" s="5" t="str">
        <f t="shared" si="1"/>
        <v/>
      </c>
      <c r="V16" s="5" t="str">
        <f t="shared" si="1"/>
        <v/>
      </c>
      <c r="W16" s="5" t="str">
        <f t="shared" si="1"/>
        <v/>
      </c>
      <c r="X16" s="5" t="str">
        <f t="shared" si="1"/>
        <v/>
      </c>
      <c r="Y16" s="5" t="str">
        <f t="shared" si="3"/>
        <v/>
      </c>
      <c r="Z16" s="5" t="str">
        <f t="shared" si="3"/>
        <v/>
      </c>
      <c r="AA16" s="5" t="str">
        <f t="shared" si="3"/>
        <v/>
      </c>
      <c r="AB16" s="5" t="str">
        <f t="shared" si="3"/>
        <v/>
      </c>
      <c r="AC16" s="5" t="str">
        <f t="shared" si="3"/>
        <v/>
      </c>
      <c r="AD16" s="5" t="str">
        <f t="shared" si="3"/>
        <v/>
      </c>
      <c r="AE16" s="5" t="str">
        <f t="shared" si="3"/>
        <v/>
      </c>
      <c r="AF16" s="5" t="str">
        <f t="shared" si="3"/>
        <v/>
      </c>
      <c r="AG16" s="5" t="str">
        <f t="shared" si="3"/>
        <v/>
      </c>
      <c r="AH16" s="5" t="str">
        <f t="shared" si="3"/>
        <v/>
      </c>
      <c r="AI16" s="5" t="str">
        <f t="shared" si="3"/>
        <v/>
      </c>
      <c r="AJ16" s="5" t="str">
        <f t="shared" si="3"/>
        <v/>
      </c>
      <c r="AK16" s="5" t="str">
        <f t="shared" si="3"/>
        <v/>
      </c>
      <c r="AL16" s="5" t="str">
        <f t="shared" si="3"/>
        <v/>
      </c>
      <c r="AM16" s="5" t="str">
        <f t="shared" si="3"/>
        <v/>
      </c>
      <c r="AN16" s="5" t="str">
        <f t="shared" si="3"/>
        <v/>
      </c>
      <c r="AO16" s="5" t="str">
        <f t="shared" si="4"/>
        <v/>
      </c>
      <c r="AP16" s="5" t="str">
        <f t="shared" si="4"/>
        <v/>
      </c>
      <c r="AQ16" s="5" t="str">
        <f t="shared" si="4"/>
        <v/>
      </c>
      <c r="AR16" s="5" t="str">
        <f t="shared" si="4"/>
        <v/>
      </c>
      <c r="AS16" s="5" t="str">
        <f t="shared" si="4"/>
        <v/>
      </c>
      <c r="AT16" s="5" t="str">
        <f t="shared" si="4"/>
        <v/>
      </c>
      <c r="AU16" s="5" t="str">
        <f t="shared" si="4"/>
        <v/>
      </c>
      <c r="AV16" s="5" t="str">
        <f t="shared" si="4"/>
        <v/>
      </c>
      <c r="AW16" s="5" t="str">
        <f t="shared" si="4"/>
        <v/>
      </c>
    </row>
    <row r="17" spans="1:49" ht="30.95" customHeight="1" x14ac:dyDescent="0.15">
      <c r="A17" s="3"/>
      <c r="B17" s="3"/>
      <c r="C17" s="9"/>
      <c r="D17" s="9"/>
      <c r="E17" s="10" t="str">
        <f t="shared" si="2"/>
        <v/>
      </c>
      <c r="F17" s="16"/>
      <c r="G17" s="16"/>
      <c r="H17" s="11"/>
      <c r="I17" s="5" t="str">
        <f t="shared" si="1"/>
        <v/>
      </c>
      <c r="J17" s="5" t="str">
        <f t="shared" si="1"/>
        <v/>
      </c>
      <c r="K17" s="5" t="str">
        <f t="shared" si="1"/>
        <v/>
      </c>
      <c r="L17" s="5" t="str">
        <f t="shared" si="1"/>
        <v/>
      </c>
      <c r="M17" s="5" t="str">
        <f t="shared" si="1"/>
        <v/>
      </c>
      <c r="N17" s="5" t="str">
        <f t="shared" si="1"/>
        <v/>
      </c>
      <c r="O17" s="5" t="str">
        <f t="shared" si="1"/>
        <v/>
      </c>
      <c r="P17" s="5" t="str">
        <f t="shared" si="1"/>
        <v/>
      </c>
      <c r="Q17" s="5" t="str">
        <f t="shared" si="1"/>
        <v/>
      </c>
      <c r="R17" s="5" t="str">
        <f t="shared" si="1"/>
        <v/>
      </c>
      <c r="S17" s="5" t="str">
        <f t="shared" si="1"/>
        <v/>
      </c>
      <c r="T17" s="5" t="str">
        <f t="shared" si="1"/>
        <v/>
      </c>
      <c r="U17" s="5" t="str">
        <f t="shared" si="1"/>
        <v/>
      </c>
      <c r="V17" s="5" t="str">
        <f t="shared" si="1"/>
        <v/>
      </c>
      <c r="W17" s="5" t="str">
        <f t="shared" si="1"/>
        <v/>
      </c>
      <c r="X17" s="5" t="str">
        <f t="shared" si="1"/>
        <v/>
      </c>
      <c r="Y17" s="5" t="str">
        <f t="shared" si="3"/>
        <v/>
      </c>
      <c r="Z17" s="5" t="str">
        <f t="shared" si="3"/>
        <v/>
      </c>
      <c r="AA17" s="5" t="str">
        <f t="shared" si="3"/>
        <v/>
      </c>
      <c r="AB17" s="5" t="str">
        <f t="shared" si="3"/>
        <v/>
      </c>
      <c r="AC17" s="5" t="str">
        <f t="shared" si="3"/>
        <v/>
      </c>
      <c r="AD17" s="5" t="str">
        <f t="shared" si="3"/>
        <v/>
      </c>
      <c r="AE17" s="5" t="str">
        <f t="shared" si="3"/>
        <v/>
      </c>
      <c r="AF17" s="5" t="str">
        <f t="shared" si="3"/>
        <v/>
      </c>
      <c r="AG17" s="5" t="str">
        <f t="shared" si="3"/>
        <v/>
      </c>
      <c r="AH17" s="5" t="str">
        <f t="shared" si="3"/>
        <v/>
      </c>
      <c r="AI17" s="5" t="str">
        <f t="shared" si="3"/>
        <v/>
      </c>
      <c r="AJ17" s="5" t="str">
        <f t="shared" si="3"/>
        <v/>
      </c>
      <c r="AK17" s="5" t="str">
        <f t="shared" si="3"/>
        <v/>
      </c>
      <c r="AL17" s="5" t="str">
        <f t="shared" si="3"/>
        <v/>
      </c>
      <c r="AM17" s="5" t="str">
        <f t="shared" si="3"/>
        <v/>
      </c>
      <c r="AN17" s="5" t="str">
        <f t="shared" si="3"/>
        <v/>
      </c>
      <c r="AO17" s="5" t="str">
        <f t="shared" si="4"/>
        <v/>
      </c>
      <c r="AP17" s="5" t="str">
        <f t="shared" si="4"/>
        <v/>
      </c>
      <c r="AQ17" s="5" t="str">
        <f t="shared" si="4"/>
        <v/>
      </c>
      <c r="AR17" s="5" t="str">
        <f t="shared" si="4"/>
        <v/>
      </c>
      <c r="AS17" s="5" t="str">
        <f t="shared" si="4"/>
        <v/>
      </c>
      <c r="AT17" s="5" t="str">
        <f t="shared" si="4"/>
        <v/>
      </c>
      <c r="AU17" s="5" t="str">
        <f t="shared" si="4"/>
        <v/>
      </c>
      <c r="AV17" s="5" t="str">
        <f t="shared" si="4"/>
        <v/>
      </c>
      <c r="AW17" s="5" t="str">
        <f t="shared" si="4"/>
        <v/>
      </c>
    </row>
    <row r="18" spans="1:49" ht="30.95" customHeight="1" x14ac:dyDescent="0.15">
      <c r="A18" s="3"/>
      <c r="B18" s="3"/>
      <c r="C18" s="9"/>
      <c r="D18" s="9"/>
      <c r="E18" s="10" t="str">
        <f t="shared" si="2"/>
        <v/>
      </c>
      <c r="F18" s="16"/>
      <c r="G18" s="16"/>
      <c r="H18" s="11"/>
      <c r="I18" s="5" t="str">
        <f t="shared" si="1"/>
        <v/>
      </c>
      <c r="J18" s="5" t="str">
        <f t="shared" si="1"/>
        <v/>
      </c>
      <c r="K18" s="5" t="str">
        <f t="shared" si="1"/>
        <v/>
      </c>
      <c r="L18" s="5" t="str">
        <f t="shared" si="1"/>
        <v/>
      </c>
      <c r="M18" s="5" t="str">
        <f t="shared" si="1"/>
        <v/>
      </c>
      <c r="N18" s="5" t="str">
        <f t="shared" si="1"/>
        <v/>
      </c>
      <c r="O18" s="5" t="str">
        <f t="shared" si="1"/>
        <v/>
      </c>
      <c r="P18" s="5" t="str">
        <f t="shared" si="1"/>
        <v/>
      </c>
      <c r="Q18" s="5" t="str">
        <f t="shared" si="1"/>
        <v/>
      </c>
      <c r="R18" s="5" t="str">
        <f t="shared" si="1"/>
        <v/>
      </c>
      <c r="S18" s="5" t="str">
        <f t="shared" si="1"/>
        <v/>
      </c>
      <c r="T18" s="5" t="str">
        <f t="shared" si="1"/>
        <v/>
      </c>
      <c r="U18" s="5" t="str">
        <f t="shared" si="1"/>
        <v/>
      </c>
      <c r="V18" s="5" t="str">
        <f t="shared" si="1"/>
        <v/>
      </c>
      <c r="W18" s="5" t="str">
        <f t="shared" si="1"/>
        <v/>
      </c>
      <c r="X18" s="5" t="str">
        <f t="shared" si="1"/>
        <v/>
      </c>
      <c r="Y18" s="5" t="str">
        <f t="shared" si="3"/>
        <v/>
      </c>
      <c r="Z18" s="5" t="str">
        <f t="shared" si="3"/>
        <v/>
      </c>
      <c r="AA18" s="5" t="str">
        <f t="shared" si="3"/>
        <v/>
      </c>
      <c r="AB18" s="5" t="str">
        <f t="shared" si="3"/>
        <v/>
      </c>
      <c r="AC18" s="5" t="str">
        <f t="shared" si="3"/>
        <v/>
      </c>
      <c r="AD18" s="5" t="str">
        <f t="shared" si="3"/>
        <v/>
      </c>
      <c r="AE18" s="5" t="str">
        <f t="shared" si="3"/>
        <v/>
      </c>
      <c r="AF18" s="5" t="str">
        <f t="shared" si="3"/>
        <v/>
      </c>
      <c r="AG18" s="5" t="str">
        <f t="shared" si="3"/>
        <v/>
      </c>
      <c r="AH18" s="5" t="str">
        <f t="shared" si="3"/>
        <v/>
      </c>
      <c r="AI18" s="5" t="str">
        <f t="shared" si="3"/>
        <v/>
      </c>
      <c r="AJ18" s="5" t="str">
        <f t="shared" si="3"/>
        <v/>
      </c>
      <c r="AK18" s="5" t="str">
        <f t="shared" si="3"/>
        <v/>
      </c>
      <c r="AL18" s="5" t="str">
        <f t="shared" si="3"/>
        <v/>
      </c>
      <c r="AM18" s="5" t="str">
        <f t="shared" si="3"/>
        <v/>
      </c>
      <c r="AN18" s="5" t="str">
        <f t="shared" si="3"/>
        <v/>
      </c>
      <c r="AO18" s="5" t="str">
        <f t="shared" si="4"/>
        <v/>
      </c>
      <c r="AP18" s="5" t="str">
        <f t="shared" si="4"/>
        <v/>
      </c>
      <c r="AQ18" s="5" t="str">
        <f t="shared" si="4"/>
        <v/>
      </c>
      <c r="AR18" s="5" t="str">
        <f t="shared" si="4"/>
        <v/>
      </c>
      <c r="AS18" s="5" t="str">
        <f t="shared" si="4"/>
        <v/>
      </c>
      <c r="AT18" s="5" t="str">
        <f t="shared" si="4"/>
        <v/>
      </c>
      <c r="AU18" s="5" t="str">
        <f t="shared" si="4"/>
        <v/>
      </c>
      <c r="AV18" s="5" t="str">
        <f t="shared" si="4"/>
        <v/>
      </c>
      <c r="AW18" s="5" t="str">
        <f t="shared" si="4"/>
        <v/>
      </c>
    </row>
    <row r="19" spans="1:49" ht="30.95" customHeight="1" x14ac:dyDescent="0.15">
      <c r="A19" s="3"/>
      <c r="B19" s="3"/>
      <c r="C19" s="9"/>
      <c r="D19" s="9"/>
      <c r="E19" s="10" t="str">
        <f t="shared" si="2"/>
        <v/>
      </c>
      <c r="F19" s="16"/>
      <c r="G19" s="16"/>
      <c r="H19" s="11"/>
      <c r="I19" s="5" t="str">
        <f t="shared" si="1"/>
        <v/>
      </c>
      <c r="J19" s="5" t="str">
        <f t="shared" si="1"/>
        <v/>
      </c>
      <c r="K19" s="5" t="str">
        <f t="shared" si="1"/>
        <v/>
      </c>
      <c r="L19" s="5" t="str">
        <f t="shared" si="1"/>
        <v/>
      </c>
      <c r="M19" s="5" t="str">
        <f t="shared" si="1"/>
        <v/>
      </c>
      <c r="N19" s="5" t="str">
        <f t="shared" si="1"/>
        <v/>
      </c>
      <c r="O19" s="5" t="str">
        <f t="shared" si="1"/>
        <v/>
      </c>
      <c r="P19" s="5" t="str">
        <f t="shared" si="1"/>
        <v/>
      </c>
      <c r="Q19" s="5" t="str">
        <f t="shared" si="1"/>
        <v/>
      </c>
      <c r="R19" s="5" t="str">
        <f t="shared" si="1"/>
        <v/>
      </c>
      <c r="S19" s="5" t="str">
        <f t="shared" si="1"/>
        <v/>
      </c>
      <c r="T19" s="5" t="str">
        <f t="shared" si="1"/>
        <v/>
      </c>
      <c r="U19" s="5" t="str">
        <f t="shared" si="1"/>
        <v/>
      </c>
      <c r="V19" s="5" t="str">
        <f t="shared" si="1"/>
        <v/>
      </c>
      <c r="W19" s="5" t="str">
        <f t="shared" si="1"/>
        <v/>
      </c>
      <c r="X19" s="5" t="str">
        <f t="shared" si="1"/>
        <v/>
      </c>
      <c r="Y19" s="5" t="str">
        <f t="shared" si="3"/>
        <v/>
      </c>
      <c r="Z19" s="5" t="str">
        <f t="shared" si="3"/>
        <v/>
      </c>
      <c r="AA19" s="5" t="str">
        <f t="shared" si="3"/>
        <v/>
      </c>
      <c r="AB19" s="5" t="str">
        <f t="shared" si="3"/>
        <v/>
      </c>
      <c r="AC19" s="5" t="str">
        <f t="shared" si="3"/>
        <v/>
      </c>
      <c r="AD19" s="5" t="str">
        <f t="shared" si="3"/>
        <v/>
      </c>
      <c r="AE19" s="5" t="str">
        <f t="shared" si="3"/>
        <v/>
      </c>
      <c r="AF19" s="5" t="str">
        <f t="shared" si="3"/>
        <v/>
      </c>
      <c r="AG19" s="5" t="str">
        <f t="shared" si="3"/>
        <v/>
      </c>
      <c r="AH19" s="5" t="str">
        <f t="shared" si="3"/>
        <v/>
      </c>
      <c r="AI19" s="5" t="str">
        <f t="shared" si="3"/>
        <v/>
      </c>
      <c r="AJ19" s="5" t="str">
        <f t="shared" si="3"/>
        <v/>
      </c>
      <c r="AK19" s="5" t="str">
        <f t="shared" si="3"/>
        <v/>
      </c>
      <c r="AL19" s="5" t="str">
        <f t="shared" si="3"/>
        <v/>
      </c>
      <c r="AM19" s="5" t="str">
        <f t="shared" si="3"/>
        <v/>
      </c>
      <c r="AN19" s="5" t="str">
        <f t="shared" si="3"/>
        <v/>
      </c>
      <c r="AO19" s="5" t="str">
        <f t="shared" si="4"/>
        <v/>
      </c>
      <c r="AP19" s="5" t="str">
        <f t="shared" si="4"/>
        <v/>
      </c>
      <c r="AQ19" s="5" t="str">
        <f t="shared" si="4"/>
        <v/>
      </c>
      <c r="AR19" s="5" t="str">
        <f t="shared" si="4"/>
        <v/>
      </c>
      <c r="AS19" s="5" t="str">
        <f t="shared" si="4"/>
        <v/>
      </c>
      <c r="AT19" s="5" t="str">
        <f t="shared" si="4"/>
        <v/>
      </c>
      <c r="AU19" s="5" t="str">
        <f t="shared" si="4"/>
        <v/>
      </c>
      <c r="AV19" s="5" t="str">
        <f t="shared" si="4"/>
        <v/>
      </c>
      <c r="AW19" s="5" t="str">
        <f t="shared" si="4"/>
        <v/>
      </c>
    </row>
    <row r="20" spans="1:49" ht="30.95" customHeight="1" x14ac:dyDescent="0.15">
      <c r="A20" s="3"/>
      <c r="B20" s="3"/>
      <c r="C20" s="9"/>
      <c r="D20" s="9"/>
      <c r="E20" s="10" t="str">
        <f t="shared" si="2"/>
        <v/>
      </c>
      <c r="F20" s="17"/>
      <c r="G20" s="18"/>
      <c r="H20" s="25"/>
      <c r="I20" s="5" t="str">
        <f t="shared" si="1"/>
        <v/>
      </c>
      <c r="J20" s="5" t="str">
        <f t="shared" si="1"/>
        <v/>
      </c>
      <c r="K20" s="5" t="str">
        <f t="shared" si="1"/>
        <v/>
      </c>
      <c r="L20" s="5" t="str">
        <f t="shared" si="1"/>
        <v/>
      </c>
      <c r="M20" s="5" t="str">
        <f t="shared" si="1"/>
        <v/>
      </c>
      <c r="N20" s="5" t="str">
        <f t="shared" si="1"/>
        <v/>
      </c>
      <c r="O20" s="5" t="str">
        <f t="shared" si="1"/>
        <v/>
      </c>
      <c r="P20" s="5" t="str">
        <f t="shared" si="1"/>
        <v/>
      </c>
      <c r="Q20" s="5" t="str">
        <f t="shared" si="1"/>
        <v/>
      </c>
      <c r="R20" s="5" t="str">
        <f t="shared" si="1"/>
        <v/>
      </c>
      <c r="S20" s="5" t="str">
        <f t="shared" si="1"/>
        <v/>
      </c>
      <c r="T20" s="5" t="str">
        <f t="shared" si="1"/>
        <v/>
      </c>
      <c r="U20" s="5" t="str">
        <f t="shared" si="1"/>
        <v/>
      </c>
      <c r="V20" s="5" t="str">
        <f t="shared" si="1"/>
        <v/>
      </c>
      <c r="W20" s="5" t="str">
        <f t="shared" si="1"/>
        <v/>
      </c>
      <c r="X20" s="5" t="str">
        <f t="shared" si="1"/>
        <v/>
      </c>
      <c r="Y20" s="5" t="str">
        <f t="shared" si="3"/>
        <v/>
      </c>
      <c r="Z20" s="5" t="str">
        <f t="shared" si="3"/>
        <v/>
      </c>
      <c r="AA20" s="5" t="str">
        <f t="shared" si="3"/>
        <v/>
      </c>
      <c r="AB20" s="5" t="str">
        <f t="shared" si="3"/>
        <v/>
      </c>
      <c r="AC20" s="5" t="str">
        <f t="shared" si="3"/>
        <v/>
      </c>
      <c r="AD20" s="5" t="str">
        <f t="shared" si="3"/>
        <v/>
      </c>
      <c r="AE20" s="5" t="str">
        <f t="shared" si="3"/>
        <v/>
      </c>
      <c r="AF20" s="5" t="str">
        <f t="shared" si="3"/>
        <v/>
      </c>
      <c r="AG20" s="5" t="str">
        <f t="shared" si="3"/>
        <v/>
      </c>
      <c r="AH20" s="5" t="str">
        <f t="shared" si="3"/>
        <v/>
      </c>
      <c r="AI20" s="5" t="str">
        <f t="shared" si="3"/>
        <v/>
      </c>
      <c r="AJ20" s="5" t="str">
        <f t="shared" si="3"/>
        <v/>
      </c>
      <c r="AK20" s="5" t="str">
        <f t="shared" si="3"/>
        <v/>
      </c>
      <c r="AL20" s="5" t="str">
        <f t="shared" si="3"/>
        <v/>
      </c>
      <c r="AM20" s="5" t="str">
        <f t="shared" si="3"/>
        <v/>
      </c>
      <c r="AN20" s="5" t="str">
        <f t="shared" si="3"/>
        <v/>
      </c>
      <c r="AO20" s="5" t="str">
        <f t="shared" si="4"/>
        <v/>
      </c>
      <c r="AP20" s="5" t="str">
        <f t="shared" si="4"/>
        <v/>
      </c>
      <c r="AQ20" s="5" t="str">
        <f t="shared" si="4"/>
        <v/>
      </c>
      <c r="AR20" s="5" t="str">
        <f t="shared" si="4"/>
        <v/>
      </c>
      <c r="AS20" s="5" t="str">
        <f t="shared" si="4"/>
        <v/>
      </c>
      <c r="AT20" s="5" t="str">
        <f t="shared" si="4"/>
        <v/>
      </c>
      <c r="AU20" s="5" t="str">
        <f t="shared" si="4"/>
        <v/>
      </c>
      <c r="AV20" s="5" t="str">
        <f t="shared" si="4"/>
        <v/>
      </c>
      <c r="AW20" s="5" t="str">
        <f t="shared" si="4"/>
        <v/>
      </c>
    </row>
    <row r="21" spans="1:49" ht="30.95" customHeight="1" x14ac:dyDescent="0.15">
      <c r="A21" s="3"/>
      <c r="B21" s="3"/>
      <c r="C21" s="9"/>
      <c r="D21" s="9"/>
      <c r="E21" s="10" t="str">
        <f t="shared" si="2"/>
        <v/>
      </c>
      <c r="F21" s="17"/>
      <c r="G21" s="18"/>
      <c r="H21" s="11"/>
      <c r="I21" s="5" t="str">
        <f t="shared" si="1"/>
        <v/>
      </c>
      <c r="J21" s="5" t="str">
        <f t="shared" si="1"/>
        <v/>
      </c>
      <c r="K21" s="5" t="str">
        <f t="shared" si="1"/>
        <v/>
      </c>
      <c r="L21" s="5" t="str">
        <f t="shared" si="1"/>
        <v/>
      </c>
      <c r="M21" s="5" t="str">
        <f t="shared" si="1"/>
        <v/>
      </c>
      <c r="N21" s="5" t="str">
        <f t="shared" si="1"/>
        <v/>
      </c>
      <c r="O21" s="5" t="str">
        <f t="shared" si="1"/>
        <v/>
      </c>
      <c r="P21" s="5" t="str">
        <f t="shared" si="1"/>
        <v/>
      </c>
      <c r="Q21" s="5" t="str">
        <f t="shared" si="1"/>
        <v/>
      </c>
      <c r="R21" s="5" t="str">
        <f t="shared" si="1"/>
        <v/>
      </c>
      <c r="S21" s="5" t="str">
        <f t="shared" si="1"/>
        <v/>
      </c>
      <c r="T21" s="5" t="str">
        <f t="shared" si="1"/>
        <v/>
      </c>
      <c r="U21" s="5" t="str">
        <f t="shared" si="1"/>
        <v/>
      </c>
      <c r="V21" s="5" t="str">
        <f t="shared" si="1"/>
        <v/>
      </c>
      <c r="W21" s="5" t="str">
        <f t="shared" si="1"/>
        <v/>
      </c>
      <c r="X21" s="5" t="str">
        <f t="shared" si="1"/>
        <v/>
      </c>
      <c r="Y21" s="5" t="str">
        <f t="shared" si="3"/>
        <v/>
      </c>
      <c r="Z21" s="5" t="str">
        <f t="shared" si="3"/>
        <v/>
      </c>
      <c r="AA21" s="5" t="str">
        <f t="shared" si="3"/>
        <v/>
      </c>
      <c r="AB21" s="5" t="str">
        <f t="shared" si="3"/>
        <v/>
      </c>
      <c r="AC21" s="5" t="str">
        <f t="shared" si="3"/>
        <v/>
      </c>
      <c r="AD21" s="5" t="str">
        <f t="shared" si="3"/>
        <v/>
      </c>
      <c r="AE21" s="5" t="str">
        <f t="shared" si="3"/>
        <v/>
      </c>
      <c r="AF21" s="5" t="str">
        <f t="shared" si="3"/>
        <v/>
      </c>
      <c r="AG21" s="5" t="str">
        <f t="shared" si="3"/>
        <v/>
      </c>
      <c r="AH21" s="5" t="str">
        <f t="shared" si="3"/>
        <v/>
      </c>
      <c r="AI21" s="5" t="str">
        <f t="shared" si="3"/>
        <v/>
      </c>
      <c r="AJ21" s="5" t="str">
        <f t="shared" si="3"/>
        <v/>
      </c>
      <c r="AK21" s="5" t="str">
        <f t="shared" si="3"/>
        <v/>
      </c>
      <c r="AL21" s="5" t="str">
        <f t="shared" si="3"/>
        <v/>
      </c>
      <c r="AM21" s="5" t="str">
        <f t="shared" si="3"/>
        <v/>
      </c>
      <c r="AN21" s="5" t="str">
        <f t="shared" si="3"/>
        <v/>
      </c>
      <c r="AO21" s="5" t="str">
        <f t="shared" si="4"/>
        <v/>
      </c>
      <c r="AP21" s="5" t="str">
        <f t="shared" si="4"/>
        <v/>
      </c>
      <c r="AQ21" s="5" t="str">
        <f t="shared" si="4"/>
        <v/>
      </c>
      <c r="AR21" s="5" t="str">
        <f t="shared" si="4"/>
        <v/>
      </c>
      <c r="AS21" s="5" t="str">
        <f t="shared" si="4"/>
        <v/>
      </c>
      <c r="AT21" s="5" t="str">
        <f t="shared" si="4"/>
        <v/>
      </c>
      <c r="AU21" s="5" t="str">
        <f t="shared" si="4"/>
        <v/>
      </c>
      <c r="AV21" s="5" t="str">
        <f t="shared" si="4"/>
        <v/>
      </c>
      <c r="AW21" s="5" t="str">
        <f t="shared" si="4"/>
        <v/>
      </c>
    </row>
    <row r="22" spans="1:49" ht="30.95" customHeight="1" x14ac:dyDescent="0.15">
      <c r="A22" s="3"/>
      <c r="B22" s="3"/>
      <c r="C22" s="9"/>
      <c r="D22" s="9"/>
      <c r="E22" s="10" t="str">
        <f t="shared" si="2"/>
        <v/>
      </c>
      <c r="F22" s="17"/>
      <c r="G22" s="18"/>
      <c r="H22" s="11"/>
      <c r="I22" s="5" t="str">
        <f t="shared" si="1"/>
        <v/>
      </c>
      <c r="J22" s="5" t="str">
        <f t="shared" si="1"/>
        <v/>
      </c>
      <c r="K22" s="5" t="str">
        <f t="shared" si="1"/>
        <v/>
      </c>
      <c r="L22" s="5" t="str">
        <f t="shared" si="1"/>
        <v/>
      </c>
      <c r="M22" s="5" t="str">
        <f t="shared" si="1"/>
        <v/>
      </c>
      <c r="N22" s="5" t="str">
        <f t="shared" si="1"/>
        <v/>
      </c>
      <c r="O22" s="5" t="str">
        <f t="shared" si="1"/>
        <v/>
      </c>
      <c r="P22" s="5" t="str">
        <f t="shared" si="1"/>
        <v/>
      </c>
      <c r="Q22" s="5" t="str">
        <f t="shared" si="1"/>
        <v/>
      </c>
      <c r="R22" s="5" t="str">
        <f t="shared" si="1"/>
        <v/>
      </c>
      <c r="S22" s="5" t="str">
        <f t="shared" si="1"/>
        <v/>
      </c>
      <c r="T22" s="5" t="str">
        <f t="shared" si="1"/>
        <v/>
      </c>
      <c r="U22" s="5" t="str">
        <f t="shared" si="1"/>
        <v/>
      </c>
      <c r="V22" s="5" t="str">
        <f t="shared" si="1"/>
        <v/>
      </c>
      <c r="W22" s="5" t="str">
        <f t="shared" si="1"/>
        <v/>
      </c>
      <c r="X22" s="5" t="str">
        <f t="shared" si="1"/>
        <v/>
      </c>
      <c r="Y22" s="5" t="str">
        <f t="shared" si="3"/>
        <v/>
      </c>
      <c r="Z22" s="5" t="str">
        <f t="shared" si="3"/>
        <v/>
      </c>
      <c r="AA22" s="5" t="str">
        <f t="shared" si="3"/>
        <v/>
      </c>
      <c r="AB22" s="5" t="str">
        <f t="shared" si="3"/>
        <v/>
      </c>
      <c r="AC22" s="5" t="str">
        <f t="shared" si="3"/>
        <v/>
      </c>
      <c r="AD22" s="5" t="str">
        <f t="shared" si="3"/>
        <v/>
      </c>
      <c r="AE22" s="5" t="str">
        <f t="shared" si="3"/>
        <v/>
      </c>
      <c r="AF22" s="5" t="str">
        <f t="shared" si="3"/>
        <v/>
      </c>
      <c r="AG22" s="5" t="str">
        <f t="shared" si="3"/>
        <v/>
      </c>
      <c r="AH22" s="5" t="str">
        <f t="shared" si="3"/>
        <v/>
      </c>
      <c r="AI22" s="5" t="str">
        <f t="shared" si="3"/>
        <v/>
      </c>
      <c r="AJ22" s="5" t="str">
        <f t="shared" si="3"/>
        <v/>
      </c>
      <c r="AK22" s="5" t="str">
        <f t="shared" si="3"/>
        <v/>
      </c>
      <c r="AL22" s="5" t="str">
        <f t="shared" si="3"/>
        <v/>
      </c>
      <c r="AM22" s="5" t="str">
        <f t="shared" si="3"/>
        <v/>
      </c>
      <c r="AN22" s="5" t="str">
        <f t="shared" si="3"/>
        <v/>
      </c>
      <c r="AO22" s="5" t="str">
        <f t="shared" si="4"/>
        <v/>
      </c>
      <c r="AP22" s="5" t="str">
        <f t="shared" si="4"/>
        <v/>
      </c>
      <c r="AQ22" s="5" t="str">
        <f t="shared" si="4"/>
        <v/>
      </c>
      <c r="AR22" s="5" t="str">
        <f t="shared" si="4"/>
        <v/>
      </c>
      <c r="AS22" s="5" t="str">
        <f t="shared" si="4"/>
        <v/>
      </c>
      <c r="AT22" s="5" t="str">
        <f t="shared" si="4"/>
        <v/>
      </c>
      <c r="AU22" s="5" t="str">
        <f t="shared" si="4"/>
        <v/>
      </c>
      <c r="AV22" s="5" t="str">
        <f t="shared" si="4"/>
        <v/>
      </c>
      <c r="AW22" s="5" t="str">
        <f t="shared" si="4"/>
        <v/>
      </c>
    </row>
    <row r="23" spans="1:49" ht="30.95" customHeight="1" x14ac:dyDescent="0.15">
      <c r="A23" s="3"/>
      <c r="B23" s="3"/>
      <c r="C23" s="9"/>
      <c r="D23" s="9"/>
      <c r="E23" s="10" t="str">
        <f t="shared" si="2"/>
        <v/>
      </c>
      <c r="F23" s="13"/>
      <c r="G23" s="11"/>
      <c r="H23" s="11"/>
      <c r="I23" s="5" t="str">
        <f t="shared" si="1"/>
        <v/>
      </c>
      <c r="J23" s="5" t="str">
        <f t="shared" si="1"/>
        <v/>
      </c>
      <c r="K23" s="5" t="str">
        <f t="shared" si="1"/>
        <v/>
      </c>
      <c r="L23" s="5" t="str">
        <f t="shared" si="1"/>
        <v/>
      </c>
      <c r="M23" s="5" t="str">
        <f t="shared" si="1"/>
        <v/>
      </c>
      <c r="N23" s="5" t="str">
        <f t="shared" si="1"/>
        <v/>
      </c>
      <c r="O23" s="5" t="str">
        <f t="shared" si="1"/>
        <v/>
      </c>
      <c r="P23" s="5" t="str">
        <f t="shared" si="1"/>
        <v/>
      </c>
      <c r="Q23" s="5" t="str">
        <f t="shared" si="1"/>
        <v/>
      </c>
      <c r="R23" s="5" t="str">
        <f t="shared" si="1"/>
        <v/>
      </c>
      <c r="S23" s="5" t="str">
        <f t="shared" si="1"/>
        <v/>
      </c>
      <c r="T23" s="5" t="str">
        <f t="shared" si="1"/>
        <v/>
      </c>
      <c r="U23" s="5" t="str">
        <f t="shared" si="1"/>
        <v/>
      </c>
      <c r="V23" s="5" t="str">
        <f t="shared" si="1"/>
        <v/>
      </c>
      <c r="W23" s="5" t="str">
        <f t="shared" si="1"/>
        <v/>
      </c>
      <c r="X23" s="5" t="str">
        <f t="shared" si="1"/>
        <v/>
      </c>
      <c r="Y23" s="5" t="str">
        <f t="shared" si="3"/>
        <v/>
      </c>
      <c r="Z23" s="5" t="str">
        <f t="shared" si="3"/>
        <v/>
      </c>
      <c r="AA23" s="5" t="str">
        <f t="shared" si="3"/>
        <v/>
      </c>
      <c r="AB23" s="5" t="str">
        <f t="shared" si="3"/>
        <v/>
      </c>
      <c r="AC23" s="5" t="str">
        <f t="shared" si="3"/>
        <v/>
      </c>
      <c r="AD23" s="5" t="str">
        <f t="shared" si="3"/>
        <v/>
      </c>
      <c r="AE23" s="5" t="str">
        <f t="shared" si="3"/>
        <v/>
      </c>
      <c r="AF23" s="5" t="str">
        <f t="shared" si="3"/>
        <v/>
      </c>
      <c r="AG23" s="5" t="str">
        <f t="shared" si="3"/>
        <v/>
      </c>
      <c r="AH23" s="5" t="str">
        <f t="shared" si="3"/>
        <v/>
      </c>
      <c r="AI23" s="5" t="str">
        <f t="shared" si="3"/>
        <v/>
      </c>
      <c r="AJ23" s="5" t="str">
        <f t="shared" si="3"/>
        <v/>
      </c>
      <c r="AK23" s="5" t="str">
        <f t="shared" si="3"/>
        <v/>
      </c>
      <c r="AL23" s="5" t="str">
        <f t="shared" si="3"/>
        <v/>
      </c>
      <c r="AM23" s="5" t="str">
        <f t="shared" si="3"/>
        <v/>
      </c>
      <c r="AN23" s="5" t="str">
        <f t="shared" si="3"/>
        <v/>
      </c>
      <c r="AO23" s="5" t="str">
        <f t="shared" si="4"/>
        <v/>
      </c>
      <c r="AP23" s="5" t="str">
        <f t="shared" si="4"/>
        <v/>
      </c>
      <c r="AQ23" s="5" t="str">
        <f t="shared" si="4"/>
        <v/>
      </c>
      <c r="AR23" s="5" t="str">
        <f t="shared" si="4"/>
        <v/>
      </c>
      <c r="AS23" s="5" t="str">
        <f t="shared" si="4"/>
        <v/>
      </c>
      <c r="AT23" s="5" t="str">
        <f t="shared" si="4"/>
        <v/>
      </c>
      <c r="AU23" s="5" t="str">
        <f t="shared" si="4"/>
        <v/>
      </c>
      <c r="AV23" s="5" t="str">
        <f t="shared" si="4"/>
        <v/>
      </c>
      <c r="AW23" s="5" t="str">
        <f t="shared" si="4"/>
        <v/>
      </c>
    </row>
    <row r="24" spans="1:49" ht="30.95" customHeight="1" x14ac:dyDescent="0.15">
      <c r="A24" s="3"/>
      <c r="B24" s="3"/>
      <c r="C24" s="9"/>
      <c r="D24" s="9"/>
      <c r="E24" s="10" t="str">
        <f t="shared" si="2"/>
        <v/>
      </c>
      <c r="F24" s="13"/>
      <c r="G24" s="11"/>
      <c r="H24" s="11"/>
      <c r="I24" s="5" t="str">
        <f t="shared" si="1"/>
        <v/>
      </c>
      <c r="J24" s="5" t="str">
        <f t="shared" si="1"/>
        <v/>
      </c>
      <c r="K24" s="5" t="str">
        <f t="shared" si="1"/>
        <v/>
      </c>
      <c r="L24" s="5" t="str">
        <f t="shared" si="1"/>
        <v/>
      </c>
      <c r="M24" s="5" t="str">
        <f t="shared" si="1"/>
        <v/>
      </c>
      <c r="N24" s="5" t="str">
        <f t="shared" si="1"/>
        <v/>
      </c>
      <c r="O24" s="5" t="str">
        <f t="shared" si="1"/>
        <v/>
      </c>
      <c r="P24" s="5" t="str">
        <f t="shared" si="1"/>
        <v/>
      </c>
      <c r="Q24" s="5" t="str">
        <f t="shared" si="1"/>
        <v/>
      </c>
      <c r="R24" s="5" t="str">
        <f t="shared" si="1"/>
        <v/>
      </c>
      <c r="S24" s="5" t="str">
        <f t="shared" si="1"/>
        <v/>
      </c>
      <c r="T24" s="5" t="str">
        <f t="shared" si="1"/>
        <v/>
      </c>
      <c r="U24" s="5" t="str">
        <f t="shared" si="1"/>
        <v/>
      </c>
      <c r="V24" s="5" t="str">
        <f t="shared" si="1"/>
        <v/>
      </c>
      <c r="W24" s="5" t="str">
        <f t="shared" si="1"/>
        <v/>
      </c>
      <c r="X24" s="5" t="str">
        <f t="shared" si="1"/>
        <v/>
      </c>
      <c r="Y24" s="5" t="str">
        <f t="shared" si="3"/>
        <v/>
      </c>
      <c r="Z24" s="5" t="str">
        <f t="shared" si="3"/>
        <v/>
      </c>
      <c r="AA24" s="5" t="str">
        <f t="shared" si="3"/>
        <v/>
      </c>
      <c r="AB24" s="5" t="str">
        <f t="shared" si="3"/>
        <v/>
      </c>
      <c r="AC24" s="5" t="str">
        <f t="shared" si="3"/>
        <v/>
      </c>
      <c r="AD24" s="5" t="str">
        <f t="shared" si="3"/>
        <v/>
      </c>
      <c r="AE24" s="5" t="str">
        <f t="shared" si="3"/>
        <v/>
      </c>
      <c r="AF24" s="5" t="str">
        <f t="shared" si="3"/>
        <v/>
      </c>
      <c r="AG24" s="5" t="str">
        <f t="shared" si="3"/>
        <v/>
      </c>
      <c r="AH24" s="5" t="str">
        <f t="shared" si="3"/>
        <v/>
      </c>
      <c r="AI24" s="5" t="str">
        <f t="shared" si="3"/>
        <v/>
      </c>
      <c r="AJ24" s="5" t="str">
        <f t="shared" si="3"/>
        <v/>
      </c>
      <c r="AK24" s="5" t="str">
        <f t="shared" si="3"/>
        <v/>
      </c>
      <c r="AL24" s="5" t="str">
        <f t="shared" si="3"/>
        <v/>
      </c>
      <c r="AM24" s="5" t="str">
        <f t="shared" si="3"/>
        <v/>
      </c>
      <c r="AN24" s="5" t="str">
        <f t="shared" si="3"/>
        <v/>
      </c>
      <c r="AO24" s="5" t="str">
        <f t="shared" si="4"/>
        <v/>
      </c>
      <c r="AP24" s="5" t="str">
        <f t="shared" si="4"/>
        <v/>
      </c>
      <c r="AQ24" s="5" t="str">
        <f t="shared" si="4"/>
        <v/>
      </c>
      <c r="AR24" s="5" t="str">
        <f t="shared" si="4"/>
        <v/>
      </c>
      <c r="AS24" s="5" t="str">
        <f t="shared" si="4"/>
        <v/>
      </c>
      <c r="AT24" s="5" t="str">
        <f t="shared" si="4"/>
        <v/>
      </c>
      <c r="AU24" s="5" t="str">
        <f t="shared" si="4"/>
        <v/>
      </c>
      <c r="AV24" s="5" t="str">
        <f t="shared" si="4"/>
        <v/>
      </c>
      <c r="AW24" s="5" t="str">
        <f t="shared" si="4"/>
        <v/>
      </c>
    </row>
    <row r="25" spans="1:49" ht="30.95" customHeight="1" x14ac:dyDescent="0.15">
      <c r="A25" s="3"/>
      <c r="B25" s="3"/>
      <c r="C25" s="9"/>
      <c r="D25" s="9"/>
      <c r="E25" s="10" t="str">
        <f t="shared" si="2"/>
        <v/>
      </c>
      <c r="F25" s="13"/>
      <c r="G25" s="11"/>
      <c r="H25" s="11"/>
      <c r="I25" s="5" t="str">
        <f t="shared" si="1"/>
        <v/>
      </c>
      <c r="J25" s="5" t="str">
        <f t="shared" si="1"/>
        <v/>
      </c>
      <c r="K25" s="5" t="str">
        <f t="shared" si="1"/>
        <v/>
      </c>
      <c r="L25" s="5" t="str">
        <f t="shared" si="1"/>
        <v/>
      </c>
      <c r="M25" s="5" t="str">
        <f t="shared" si="1"/>
        <v/>
      </c>
      <c r="N25" s="5" t="str">
        <f t="shared" si="1"/>
        <v/>
      </c>
      <c r="O25" s="5" t="str">
        <f t="shared" si="1"/>
        <v/>
      </c>
      <c r="P25" s="5" t="str">
        <f t="shared" si="1"/>
        <v/>
      </c>
      <c r="Q25" s="5" t="str">
        <f t="shared" si="1"/>
        <v/>
      </c>
      <c r="R25" s="5" t="str">
        <f t="shared" si="1"/>
        <v/>
      </c>
      <c r="S25" s="5" t="str">
        <f t="shared" si="1"/>
        <v/>
      </c>
      <c r="T25" s="5" t="str">
        <f t="shared" si="1"/>
        <v/>
      </c>
      <c r="U25" s="5" t="str">
        <f t="shared" si="1"/>
        <v/>
      </c>
      <c r="V25" s="5" t="str">
        <f t="shared" si="1"/>
        <v/>
      </c>
      <c r="W25" s="5" t="str">
        <f t="shared" si="1"/>
        <v/>
      </c>
      <c r="X25" s="5" t="str">
        <f t="shared" si="1"/>
        <v/>
      </c>
      <c r="Y25" s="5" t="str">
        <f t="shared" si="3"/>
        <v/>
      </c>
      <c r="Z25" s="5" t="str">
        <f t="shared" si="3"/>
        <v/>
      </c>
      <c r="AA25" s="5" t="str">
        <f t="shared" si="3"/>
        <v/>
      </c>
      <c r="AB25" s="5" t="str">
        <f t="shared" si="3"/>
        <v/>
      </c>
      <c r="AC25" s="5" t="str">
        <f t="shared" si="3"/>
        <v/>
      </c>
      <c r="AD25" s="5" t="str">
        <f t="shared" si="3"/>
        <v/>
      </c>
      <c r="AE25" s="5" t="str">
        <f t="shared" si="3"/>
        <v/>
      </c>
      <c r="AF25" s="5" t="str">
        <f t="shared" si="3"/>
        <v/>
      </c>
      <c r="AG25" s="5" t="str">
        <f t="shared" si="3"/>
        <v/>
      </c>
      <c r="AH25" s="5" t="str">
        <f t="shared" si="3"/>
        <v/>
      </c>
      <c r="AI25" s="5" t="str">
        <f t="shared" si="3"/>
        <v/>
      </c>
      <c r="AJ25" s="5" t="str">
        <f t="shared" si="3"/>
        <v/>
      </c>
      <c r="AK25" s="5" t="str">
        <f t="shared" si="3"/>
        <v/>
      </c>
      <c r="AL25" s="5" t="str">
        <f t="shared" si="3"/>
        <v/>
      </c>
      <c r="AM25" s="5" t="str">
        <f t="shared" si="3"/>
        <v/>
      </c>
      <c r="AN25" s="5" t="str">
        <f t="shared" si="3"/>
        <v/>
      </c>
      <c r="AO25" s="5" t="str">
        <f t="shared" si="4"/>
        <v/>
      </c>
      <c r="AP25" s="5" t="str">
        <f t="shared" si="4"/>
        <v/>
      </c>
      <c r="AQ25" s="5" t="str">
        <f t="shared" si="4"/>
        <v/>
      </c>
      <c r="AR25" s="5" t="str">
        <f t="shared" si="4"/>
        <v/>
      </c>
      <c r="AS25" s="5" t="str">
        <f t="shared" si="4"/>
        <v/>
      </c>
      <c r="AT25" s="5" t="str">
        <f t="shared" si="4"/>
        <v/>
      </c>
      <c r="AU25" s="5" t="str">
        <f t="shared" si="4"/>
        <v/>
      </c>
      <c r="AV25" s="5" t="str">
        <f t="shared" si="4"/>
        <v/>
      </c>
      <c r="AW25" s="5" t="str">
        <f t="shared" si="4"/>
        <v/>
      </c>
    </row>
    <row r="26" spans="1:49" ht="30.95" customHeight="1" x14ac:dyDescent="0.15">
      <c r="A26" s="3"/>
      <c r="B26" s="3"/>
      <c r="C26" s="9"/>
      <c r="D26" s="9"/>
      <c r="E26" s="10" t="str">
        <f t="shared" si="2"/>
        <v/>
      </c>
      <c r="F26" s="13"/>
      <c r="G26" s="11"/>
      <c r="H26" s="11"/>
      <c r="I26" s="5" t="str">
        <f t="shared" si="1"/>
        <v/>
      </c>
      <c r="J26" s="5" t="str">
        <f t="shared" si="1"/>
        <v/>
      </c>
      <c r="K26" s="5" t="str">
        <f t="shared" si="1"/>
        <v/>
      </c>
      <c r="L26" s="5" t="str">
        <f t="shared" si="1"/>
        <v/>
      </c>
      <c r="M26" s="5" t="str">
        <f t="shared" si="1"/>
        <v/>
      </c>
      <c r="N26" s="5" t="str">
        <f t="shared" si="1"/>
        <v/>
      </c>
      <c r="O26" s="5" t="str">
        <f t="shared" si="1"/>
        <v/>
      </c>
      <c r="P26" s="5" t="str">
        <f t="shared" si="1"/>
        <v/>
      </c>
      <c r="Q26" s="5" t="str">
        <f t="shared" si="1"/>
        <v/>
      </c>
      <c r="R26" s="5" t="str">
        <f t="shared" si="1"/>
        <v/>
      </c>
      <c r="S26" s="5" t="str">
        <f t="shared" si="1"/>
        <v/>
      </c>
      <c r="T26" s="5" t="str">
        <f t="shared" si="1"/>
        <v/>
      </c>
      <c r="U26" s="5" t="str">
        <f t="shared" si="1"/>
        <v/>
      </c>
      <c r="V26" s="5" t="str">
        <f t="shared" si="1"/>
        <v/>
      </c>
      <c r="W26" s="5" t="str">
        <f t="shared" si="1"/>
        <v/>
      </c>
      <c r="X26" s="5" t="str">
        <f t="shared" si="1"/>
        <v/>
      </c>
      <c r="Y26" s="5" t="str">
        <f t="shared" si="3"/>
        <v/>
      </c>
      <c r="Z26" s="5" t="str">
        <f t="shared" si="3"/>
        <v/>
      </c>
      <c r="AA26" s="5" t="str">
        <f t="shared" si="3"/>
        <v/>
      </c>
      <c r="AB26" s="5" t="str">
        <f t="shared" si="3"/>
        <v/>
      </c>
      <c r="AC26" s="5" t="str">
        <f t="shared" si="3"/>
        <v/>
      </c>
      <c r="AD26" s="5" t="str">
        <f t="shared" si="3"/>
        <v/>
      </c>
      <c r="AE26" s="5" t="str">
        <f t="shared" si="3"/>
        <v/>
      </c>
      <c r="AF26" s="5" t="str">
        <f t="shared" si="3"/>
        <v/>
      </c>
      <c r="AG26" s="5" t="str">
        <f t="shared" si="3"/>
        <v/>
      </c>
      <c r="AH26" s="5" t="str">
        <f t="shared" si="3"/>
        <v/>
      </c>
      <c r="AI26" s="5" t="str">
        <f t="shared" si="3"/>
        <v/>
      </c>
      <c r="AJ26" s="5" t="str">
        <f t="shared" si="3"/>
        <v/>
      </c>
      <c r="AK26" s="5" t="str">
        <f t="shared" si="3"/>
        <v/>
      </c>
      <c r="AL26" s="5" t="str">
        <f t="shared" si="3"/>
        <v/>
      </c>
      <c r="AM26" s="5" t="str">
        <f t="shared" si="3"/>
        <v/>
      </c>
      <c r="AN26" s="5" t="str">
        <f t="shared" si="3"/>
        <v/>
      </c>
      <c r="AO26" s="5" t="str">
        <f t="shared" si="4"/>
        <v/>
      </c>
      <c r="AP26" s="5" t="str">
        <f t="shared" si="4"/>
        <v/>
      </c>
      <c r="AQ26" s="5" t="str">
        <f t="shared" si="4"/>
        <v/>
      </c>
      <c r="AR26" s="5" t="str">
        <f t="shared" si="4"/>
        <v/>
      </c>
      <c r="AS26" s="5" t="str">
        <f t="shared" si="4"/>
        <v/>
      </c>
      <c r="AT26" s="5" t="str">
        <f t="shared" si="4"/>
        <v/>
      </c>
      <c r="AU26" s="5" t="str">
        <f t="shared" si="4"/>
        <v/>
      </c>
      <c r="AV26" s="5" t="str">
        <f t="shared" si="4"/>
        <v/>
      </c>
      <c r="AW26" s="5" t="str">
        <f t="shared" si="4"/>
        <v/>
      </c>
    </row>
    <row r="27" spans="1:49" ht="30.95" customHeight="1" x14ac:dyDescent="0.15">
      <c r="A27" s="3"/>
      <c r="B27" s="3"/>
      <c r="C27" s="26"/>
      <c r="D27" s="26"/>
      <c r="E27" s="10" t="str">
        <f t="shared" si="2"/>
        <v/>
      </c>
      <c r="F27" s="11"/>
      <c r="G27" s="11"/>
      <c r="H27" s="11"/>
      <c r="I27" s="5" t="str">
        <f t="shared" si="1"/>
        <v/>
      </c>
      <c r="J27" s="5" t="str">
        <f t="shared" si="1"/>
        <v/>
      </c>
      <c r="K27" s="5" t="str">
        <f t="shared" si="1"/>
        <v/>
      </c>
      <c r="L27" s="5" t="str">
        <f t="shared" si="1"/>
        <v/>
      </c>
      <c r="M27" s="5" t="str">
        <f t="shared" si="1"/>
        <v/>
      </c>
      <c r="N27" s="5" t="str">
        <f t="shared" si="1"/>
        <v/>
      </c>
      <c r="O27" s="5" t="str">
        <f t="shared" si="1"/>
        <v/>
      </c>
      <c r="P27" s="5" t="str">
        <f t="shared" si="1"/>
        <v/>
      </c>
      <c r="Q27" s="5" t="str">
        <f t="shared" si="1"/>
        <v/>
      </c>
      <c r="R27" s="5" t="str">
        <f t="shared" si="1"/>
        <v/>
      </c>
      <c r="S27" s="5" t="str">
        <f t="shared" si="1"/>
        <v/>
      </c>
      <c r="T27" s="5" t="str">
        <f t="shared" si="1"/>
        <v/>
      </c>
      <c r="U27" s="5" t="str">
        <f t="shared" si="1"/>
        <v/>
      </c>
      <c r="V27" s="5" t="str">
        <f t="shared" si="1"/>
        <v/>
      </c>
      <c r="W27" s="5" t="str">
        <f t="shared" si="1"/>
        <v/>
      </c>
      <c r="X27" s="5" t="str">
        <f t="shared" si="1"/>
        <v/>
      </c>
      <c r="Y27" s="5" t="str">
        <f t="shared" si="3"/>
        <v/>
      </c>
      <c r="Z27" s="5" t="str">
        <f t="shared" si="3"/>
        <v/>
      </c>
      <c r="AA27" s="5" t="str">
        <f t="shared" si="3"/>
        <v/>
      </c>
      <c r="AB27" s="5" t="str">
        <f t="shared" si="3"/>
        <v/>
      </c>
      <c r="AC27" s="5" t="str">
        <f t="shared" si="3"/>
        <v/>
      </c>
      <c r="AD27" s="5" t="str">
        <f t="shared" si="3"/>
        <v/>
      </c>
      <c r="AE27" s="5" t="str">
        <f t="shared" si="3"/>
        <v/>
      </c>
      <c r="AF27" s="5" t="str">
        <f t="shared" si="3"/>
        <v/>
      </c>
      <c r="AG27" s="5" t="str">
        <f t="shared" si="3"/>
        <v/>
      </c>
      <c r="AH27" s="5" t="str">
        <f t="shared" si="3"/>
        <v/>
      </c>
      <c r="AI27" s="5" t="str">
        <f t="shared" si="3"/>
        <v/>
      </c>
      <c r="AJ27" s="5" t="str">
        <f t="shared" si="3"/>
        <v/>
      </c>
      <c r="AK27" s="5" t="str">
        <f t="shared" si="3"/>
        <v/>
      </c>
      <c r="AL27" s="5" t="str">
        <f t="shared" si="3"/>
        <v/>
      </c>
      <c r="AM27" s="5" t="str">
        <f t="shared" si="3"/>
        <v/>
      </c>
      <c r="AN27" s="5" t="str">
        <f t="shared" si="3"/>
        <v/>
      </c>
      <c r="AO27" s="5" t="str">
        <f t="shared" si="4"/>
        <v/>
      </c>
      <c r="AP27" s="5" t="str">
        <f t="shared" si="4"/>
        <v/>
      </c>
      <c r="AQ27" s="5" t="str">
        <f t="shared" si="4"/>
        <v/>
      </c>
      <c r="AR27" s="5" t="str">
        <f t="shared" si="4"/>
        <v/>
      </c>
      <c r="AS27" s="5" t="str">
        <f t="shared" si="4"/>
        <v/>
      </c>
      <c r="AT27" s="5" t="str">
        <f t="shared" si="4"/>
        <v/>
      </c>
      <c r="AU27" s="5" t="str">
        <f t="shared" si="4"/>
        <v/>
      </c>
      <c r="AV27" s="5" t="str">
        <f t="shared" si="4"/>
        <v/>
      </c>
      <c r="AW27" s="5" t="str">
        <f t="shared" si="4"/>
        <v/>
      </c>
    </row>
  </sheetData>
  <dataConsolidate>
    <dataRefs count="1">
      <dataRef ref="M1:W65536" sheet="WBS" r:id="rId1"/>
    </dataRefs>
  </dataConsolidate>
  <mergeCells count="9">
    <mergeCell ref="A2:B2"/>
    <mergeCell ref="D2:H2"/>
    <mergeCell ref="A3:A6"/>
    <mergeCell ref="D3:D6"/>
    <mergeCell ref="B3:B6"/>
    <mergeCell ref="H3:H6"/>
    <mergeCell ref="E3:G4"/>
    <mergeCell ref="E5:G5"/>
    <mergeCell ref="C3:C6"/>
  </mergeCells>
  <phoneticPr fontId="2"/>
  <printOptions horizontalCentered="1"/>
  <pageMargins left="0.16" right="0.16" top="0.56000000000000005" bottom="0.51181102362204722" header="0.18" footer="0.11811023622047245"/>
  <pageSetup paperSize="9" scale="39" fitToHeight="0" orientation="landscape" r:id="rId2"/>
  <headerFooter alignWithMargins="0">
    <oddFooter>&amp;C&amp;12&amp;P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AW27"/>
  <sheetViews>
    <sheetView showGridLines="0" view="pageBreakPreview" zoomScale="80" zoomScaleNormal="40" zoomScaleSheetLayoutView="80" workbookViewId="0">
      <pane xSplit="2" ySplit="6" topLeftCell="C7" activePane="bottomRight" state="frozen"/>
      <selection pane="topRight" activeCell="P2" sqref="P2"/>
      <selection pane="bottomLeft" activeCell="P2" sqref="P2"/>
      <selection pane="bottomRight"/>
    </sheetView>
  </sheetViews>
  <sheetFormatPr defaultColWidth="9" defaultRowHeight="13.5" x14ac:dyDescent="0.15"/>
  <cols>
    <col min="1" max="1" width="7" style="1" bestFit="1" customWidth="1"/>
    <col min="2" max="2" width="34" style="1" bestFit="1" customWidth="1"/>
    <col min="3" max="3" width="17.125" style="1" bestFit="1" customWidth="1"/>
    <col min="4" max="4" width="17.125" style="1" customWidth="1"/>
    <col min="5" max="6" width="9.375" style="1" bestFit="1" customWidth="1"/>
    <col min="7" max="7" width="10.125" style="1" bestFit="1" customWidth="1"/>
    <col min="8" max="8" width="16.625" style="1" customWidth="1"/>
    <col min="9" max="49" width="3.625" style="2" customWidth="1"/>
    <col min="50" max="50" width="2.125" style="1" customWidth="1"/>
    <col min="51" max="16384" width="9" style="1"/>
  </cols>
  <sheetData>
    <row r="1" spans="1:49" ht="24" x14ac:dyDescent="0.15">
      <c r="A1" s="27" t="s">
        <v>0</v>
      </c>
      <c r="H1" s="31" t="s">
        <v>1</v>
      </c>
    </row>
    <row r="2" spans="1:49" ht="31.5" customHeight="1" x14ac:dyDescent="0.15">
      <c r="A2" s="33" t="s">
        <v>2</v>
      </c>
      <c r="B2" s="34"/>
      <c r="C2" s="35" t="s">
        <v>13</v>
      </c>
      <c r="D2" s="36"/>
      <c r="E2" s="36"/>
      <c r="F2" s="36"/>
      <c r="G2" s="36"/>
      <c r="H2" s="37"/>
    </row>
    <row r="3" spans="1:49" ht="13.5" customHeight="1" x14ac:dyDescent="0.15">
      <c r="A3" s="38" t="s">
        <v>3</v>
      </c>
      <c r="B3" s="38" t="s">
        <v>4</v>
      </c>
      <c r="C3" s="38" t="s">
        <v>5</v>
      </c>
      <c r="D3" s="38" t="s">
        <v>6</v>
      </c>
      <c r="E3" s="38" t="s">
        <v>7</v>
      </c>
      <c r="F3" s="38"/>
      <c r="G3" s="38"/>
      <c r="H3" s="38" t="s">
        <v>8</v>
      </c>
      <c r="I3" s="19" t="s">
        <v>14</v>
      </c>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1"/>
      <c r="AN3" s="20" t="s">
        <v>15</v>
      </c>
      <c r="AO3" s="20"/>
      <c r="AP3" s="20"/>
      <c r="AQ3" s="20"/>
      <c r="AR3" s="20"/>
      <c r="AS3" s="20"/>
      <c r="AT3" s="20"/>
      <c r="AU3" s="20"/>
      <c r="AV3" s="20"/>
      <c r="AW3" s="20"/>
    </row>
    <row r="4" spans="1:49" x14ac:dyDescent="0.15">
      <c r="A4" s="38"/>
      <c r="B4" s="38"/>
      <c r="C4" s="38"/>
      <c r="D4" s="38"/>
      <c r="E4" s="38"/>
      <c r="F4" s="38"/>
      <c r="G4" s="38"/>
      <c r="H4" s="38"/>
      <c r="I4" s="22">
        <v>39508</v>
      </c>
      <c r="J4" s="22">
        <v>39509</v>
      </c>
      <c r="K4" s="22">
        <v>39510</v>
      </c>
      <c r="L4" s="22">
        <v>39511</v>
      </c>
      <c r="M4" s="22">
        <v>39512</v>
      </c>
      <c r="N4" s="22">
        <v>39513</v>
      </c>
      <c r="O4" s="22">
        <v>39514</v>
      </c>
      <c r="P4" s="22">
        <v>39515</v>
      </c>
      <c r="Q4" s="22">
        <v>39516</v>
      </c>
      <c r="R4" s="22">
        <v>39517</v>
      </c>
      <c r="S4" s="22">
        <v>39518</v>
      </c>
      <c r="T4" s="22">
        <v>39519</v>
      </c>
      <c r="U4" s="22">
        <v>39520</v>
      </c>
      <c r="V4" s="22">
        <v>39521</v>
      </c>
      <c r="W4" s="22">
        <v>39522</v>
      </c>
      <c r="X4" s="22">
        <v>39523</v>
      </c>
      <c r="Y4" s="22">
        <v>39524</v>
      </c>
      <c r="Z4" s="22">
        <v>39525</v>
      </c>
      <c r="AA4" s="22">
        <v>39526</v>
      </c>
      <c r="AB4" s="22">
        <v>39527</v>
      </c>
      <c r="AC4" s="22">
        <v>39528</v>
      </c>
      <c r="AD4" s="22">
        <v>39529</v>
      </c>
      <c r="AE4" s="22">
        <v>39530</v>
      </c>
      <c r="AF4" s="22">
        <v>39531</v>
      </c>
      <c r="AG4" s="22">
        <v>39532</v>
      </c>
      <c r="AH4" s="22">
        <v>39533</v>
      </c>
      <c r="AI4" s="22">
        <v>39534</v>
      </c>
      <c r="AJ4" s="22">
        <v>39535</v>
      </c>
      <c r="AK4" s="22">
        <v>39536</v>
      </c>
      <c r="AL4" s="22">
        <v>39537</v>
      </c>
      <c r="AM4" s="22">
        <v>39538</v>
      </c>
      <c r="AN4" s="22">
        <v>39539</v>
      </c>
      <c r="AO4" s="22">
        <v>39540</v>
      </c>
      <c r="AP4" s="22">
        <v>39541</v>
      </c>
      <c r="AQ4" s="22">
        <v>39542</v>
      </c>
      <c r="AR4" s="22">
        <v>39543</v>
      </c>
      <c r="AS4" s="22">
        <v>39544</v>
      </c>
      <c r="AT4" s="22">
        <v>39545</v>
      </c>
      <c r="AU4" s="22">
        <v>39546</v>
      </c>
      <c r="AV4" s="22">
        <v>39547</v>
      </c>
      <c r="AW4" s="22">
        <v>39548</v>
      </c>
    </row>
    <row r="5" spans="1:49" ht="28.5" customHeight="1" x14ac:dyDescent="0.15">
      <c r="A5" s="38"/>
      <c r="B5" s="38"/>
      <c r="C5" s="38"/>
      <c r="D5" s="38"/>
      <c r="E5" s="38" t="s">
        <v>9</v>
      </c>
      <c r="F5" s="38"/>
      <c r="G5" s="38"/>
      <c r="H5" s="38"/>
      <c r="I5" s="23" t="s">
        <v>16</v>
      </c>
      <c r="J5" s="23" t="s">
        <v>17</v>
      </c>
      <c r="K5" s="23" t="s">
        <v>18</v>
      </c>
      <c r="L5" s="23" t="s">
        <v>19</v>
      </c>
      <c r="M5" s="23" t="s">
        <v>20</v>
      </c>
      <c r="N5" s="23" t="s">
        <v>21</v>
      </c>
      <c r="O5" s="23" t="s">
        <v>22</v>
      </c>
      <c r="P5" s="23" t="s">
        <v>23</v>
      </c>
      <c r="Q5" s="23" t="s">
        <v>17</v>
      </c>
      <c r="R5" s="23" t="s">
        <v>18</v>
      </c>
      <c r="S5" s="23" t="s">
        <v>19</v>
      </c>
      <c r="T5" s="23" t="s">
        <v>20</v>
      </c>
      <c r="U5" s="23" t="s">
        <v>21</v>
      </c>
      <c r="V5" s="23" t="s">
        <v>22</v>
      </c>
      <c r="W5" s="23" t="s">
        <v>23</v>
      </c>
      <c r="X5" s="23" t="s">
        <v>17</v>
      </c>
      <c r="Y5" s="23" t="s">
        <v>18</v>
      </c>
      <c r="Z5" s="23" t="s">
        <v>19</v>
      </c>
      <c r="AA5" s="23" t="s">
        <v>20</v>
      </c>
      <c r="AB5" s="23" t="s">
        <v>24</v>
      </c>
      <c r="AC5" s="23" t="s">
        <v>22</v>
      </c>
      <c r="AD5" s="23" t="s">
        <v>23</v>
      </c>
      <c r="AE5" s="23" t="s">
        <v>17</v>
      </c>
      <c r="AF5" s="23" t="s">
        <v>18</v>
      </c>
      <c r="AG5" s="23" t="s">
        <v>19</v>
      </c>
      <c r="AH5" s="23" t="s">
        <v>20</v>
      </c>
      <c r="AI5" s="23" t="s">
        <v>21</v>
      </c>
      <c r="AJ5" s="23" t="s">
        <v>22</v>
      </c>
      <c r="AK5" s="23" t="s">
        <v>23</v>
      </c>
      <c r="AL5" s="23" t="s">
        <v>17</v>
      </c>
      <c r="AM5" s="23" t="s">
        <v>18</v>
      </c>
      <c r="AN5" s="23" t="s">
        <v>25</v>
      </c>
      <c r="AO5" s="23" t="s">
        <v>20</v>
      </c>
      <c r="AP5" s="23" t="s">
        <v>21</v>
      </c>
      <c r="AQ5" s="23" t="s">
        <v>22</v>
      </c>
      <c r="AR5" s="23" t="s">
        <v>23</v>
      </c>
      <c r="AS5" s="23" t="s">
        <v>17</v>
      </c>
      <c r="AT5" s="23" t="s">
        <v>18</v>
      </c>
      <c r="AU5" s="23" t="s">
        <v>19</v>
      </c>
      <c r="AV5" s="23" t="s">
        <v>20</v>
      </c>
      <c r="AW5" s="23" t="s">
        <v>21</v>
      </c>
    </row>
    <row r="6" spans="1:49" ht="60.75" customHeight="1" x14ac:dyDescent="0.15">
      <c r="A6" s="38"/>
      <c r="B6" s="38"/>
      <c r="C6" s="38"/>
      <c r="D6" s="38"/>
      <c r="E6" s="28" t="s">
        <v>10</v>
      </c>
      <c r="F6" s="23" t="s">
        <v>11</v>
      </c>
      <c r="G6" s="29" t="s">
        <v>12</v>
      </c>
      <c r="H6" s="38"/>
      <c r="I6" s="23"/>
      <c r="J6" s="23"/>
      <c r="K6" s="23"/>
      <c r="L6" s="23"/>
      <c r="M6" s="23"/>
      <c r="N6" s="23"/>
      <c r="O6" s="23"/>
      <c r="P6" s="23"/>
      <c r="Q6" s="23"/>
      <c r="R6" s="24"/>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ht="30.95" customHeight="1" x14ac:dyDescent="0.15">
      <c r="A7" s="4">
        <v>1</v>
      </c>
      <c r="B7" s="4" t="s">
        <v>26</v>
      </c>
      <c r="C7" s="6"/>
      <c r="D7" s="6"/>
      <c r="E7" s="7">
        <f t="shared" ref="E7:E22" si="0">IF(F7="","",(COUNTIF(I7:AW7,"■")))</f>
        <v>24</v>
      </c>
      <c r="F7" s="14">
        <v>39510</v>
      </c>
      <c r="G7" s="15">
        <v>39542</v>
      </c>
      <c r="H7" s="8"/>
      <c r="I7" s="5" t="str">
        <f>IF($F7="","",IF(OR(I$5="土",I$5="日",I$5="祝"),"",(IF(OR($F7&gt;I$4,$G7&lt;I$4),"","■"))))</f>
        <v/>
      </c>
      <c r="J7" s="5" t="str">
        <f t="shared" ref="J7:AW13" si="1">IF($F7="","",IF(OR(J$5="土",J$5="日",J$5="祝"),"",(IF(OR($F7&gt;J$4,$G7&lt;J$4),"","■"))))</f>
        <v/>
      </c>
      <c r="K7" s="5" t="str">
        <f t="shared" si="1"/>
        <v>■</v>
      </c>
      <c r="L7" s="5" t="str">
        <f t="shared" si="1"/>
        <v>■</v>
      </c>
      <c r="M7" s="5" t="str">
        <f t="shared" si="1"/>
        <v>■</v>
      </c>
      <c r="N7" s="5" t="str">
        <f t="shared" si="1"/>
        <v>■</v>
      </c>
      <c r="O7" s="5" t="str">
        <f t="shared" si="1"/>
        <v>■</v>
      </c>
      <c r="P7" s="5" t="str">
        <f t="shared" si="1"/>
        <v/>
      </c>
      <c r="Q7" s="5" t="str">
        <f t="shared" si="1"/>
        <v/>
      </c>
      <c r="R7" s="5" t="str">
        <f t="shared" si="1"/>
        <v>■</v>
      </c>
      <c r="S7" s="5" t="str">
        <f t="shared" si="1"/>
        <v>■</v>
      </c>
      <c r="T7" s="5" t="str">
        <f t="shared" si="1"/>
        <v>■</v>
      </c>
      <c r="U7" s="5" t="str">
        <f t="shared" si="1"/>
        <v>■</v>
      </c>
      <c r="V7" s="5" t="str">
        <f t="shared" si="1"/>
        <v>■</v>
      </c>
      <c r="W7" s="5" t="str">
        <f t="shared" si="1"/>
        <v/>
      </c>
      <c r="X7" s="5" t="str">
        <f t="shared" si="1"/>
        <v/>
      </c>
      <c r="Y7" s="5" t="str">
        <f t="shared" si="1"/>
        <v>■</v>
      </c>
      <c r="Z7" s="5" t="str">
        <f t="shared" si="1"/>
        <v>■</v>
      </c>
      <c r="AA7" s="5" t="str">
        <f t="shared" si="1"/>
        <v>■</v>
      </c>
      <c r="AB7" s="5" t="str">
        <f t="shared" si="1"/>
        <v/>
      </c>
      <c r="AC7" s="5" t="str">
        <f t="shared" si="1"/>
        <v>■</v>
      </c>
      <c r="AD7" s="5" t="str">
        <f t="shared" si="1"/>
        <v/>
      </c>
      <c r="AE7" s="5" t="str">
        <f t="shared" si="1"/>
        <v/>
      </c>
      <c r="AF7" s="5" t="str">
        <f t="shared" si="1"/>
        <v>■</v>
      </c>
      <c r="AG7" s="5" t="str">
        <f t="shared" si="1"/>
        <v>■</v>
      </c>
      <c r="AH7" s="5" t="str">
        <f t="shared" si="1"/>
        <v>■</v>
      </c>
      <c r="AI7" s="5" t="str">
        <f t="shared" si="1"/>
        <v>■</v>
      </c>
      <c r="AJ7" s="5" t="str">
        <f t="shared" si="1"/>
        <v>■</v>
      </c>
      <c r="AK7" s="5" t="str">
        <f t="shared" si="1"/>
        <v/>
      </c>
      <c r="AL7" s="5" t="str">
        <f t="shared" si="1"/>
        <v/>
      </c>
      <c r="AM7" s="5" t="str">
        <f t="shared" si="1"/>
        <v>■</v>
      </c>
      <c r="AN7" s="5" t="str">
        <f t="shared" si="1"/>
        <v>■</v>
      </c>
      <c r="AO7" s="5" t="str">
        <f t="shared" si="1"/>
        <v>■</v>
      </c>
      <c r="AP7" s="5" t="str">
        <f t="shared" si="1"/>
        <v>■</v>
      </c>
      <c r="AQ7" s="5" t="str">
        <f t="shared" si="1"/>
        <v>■</v>
      </c>
      <c r="AR7" s="5" t="str">
        <f t="shared" si="1"/>
        <v/>
      </c>
      <c r="AS7" s="5" t="str">
        <f t="shared" si="1"/>
        <v/>
      </c>
      <c r="AT7" s="5" t="str">
        <f t="shared" si="1"/>
        <v/>
      </c>
      <c r="AU7" s="5" t="str">
        <f t="shared" si="1"/>
        <v/>
      </c>
      <c r="AV7" s="5" t="str">
        <f t="shared" si="1"/>
        <v/>
      </c>
      <c r="AW7" s="5" t="str">
        <f t="shared" si="1"/>
        <v/>
      </c>
    </row>
    <row r="8" spans="1:49" ht="30.95" customHeight="1" x14ac:dyDescent="0.15">
      <c r="A8" s="3">
        <v>1.1000000000000001</v>
      </c>
      <c r="B8" s="3" t="s">
        <v>27</v>
      </c>
      <c r="C8" s="9"/>
      <c r="D8" s="9"/>
      <c r="E8" s="10">
        <f t="shared" si="0"/>
        <v>3</v>
      </c>
      <c r="F8" s="16">
        <v>39510</v>
      </c>
      <c r="G8" s="16">
        <v>39512</v>
      </c>
      <c r="H8" s="11"/>
      <c r="I8" s="5" t="str">
        <f t="shared" ref="I8:X27" si="2">IF($F8="","",IF(OR(I$5="土",I$5="日",I$5="祝"),"",(IF(OR($F8&gt;I$4,$G8&lt;I$4),"","■"))))</f>
        <v/>
      </c>
      <c r="J8" s="5" t="str">
        <f t="shared" si="1"/>
        <v/>
      </c>
      <c r="K8" s="5" t="str">
        <f t="shared" si="1"/>
        <v>■</v>
      </c>
      <c r="L8" s="5" t="str">
        <f t="shared" si="1"/>
        <v>■</v>
      </c>
      <c r="M8" s="5" t="str">
        <f t="shared" si="1"/>
        <v>■</v>
      </c>
      <c r="N8" s="5" t="str">
        <f t="shared" si="1"/>
        <v/>
      </c>
      <c r="O8" s="5" t="str">
        <f t="shared" si="1"/>
        <v/>
      </c>
      <c r="P8" s="5" t="str">
        <f t="shared" si="1"/>
        <v/>
      </c>
      <c r="Q8" s="5" t="str">
        <f t="shared" si="1"/>
        <v/>
      </c>
      <c r="R8" s="5" t="str">
        <f t="shared" si="1"/>
        <v/>
      </c>
      <c r="S8" s="5" t="str">
        <f t="shared" si="1"/>
        <v/>
      </c>
      <c r="T8" s="5" t="str">
        <f t="shared" si="1"/>
        <v/>
      </c>
      <c r="U8" s="5" t="str">
        <f t="shared" si="1"/>
        <v/>
      </c>
      <c r="V8" s="5" t="str">
        <f t="shared" si="1"/>
        <v/>
      </c>
      <c r="W8" s="5" t="str">
        <f t="shared" si="1"/>
        <v/>
      </c>
      <c r="X8" s="5" t="str">
        <f t="shared" si="1"/>
        <v/>
      </c>
      <c r="Y8" s="5" t="str">
        <f t="shared" si="1"/>
        <v/>
      </c>
      <c r="Z8" s="5" t="str">
        <f t="shared" si="1"/>
        <v/>
      </c>
      <c r="AA8" s="5" t="str">
        <f t="shared" si="1"/>
        <v/>
      </c>
      <c r="AB8" s="5" t="str">
        <f t="shared" si="1"/>
        <v/>
      </c>
      <c r="AC8" s="5" t="str">
        <f t="shared" si="1"/>
        <v/>
      </c>
      <c r="AD8" s="5" t="str">
        <f t="shared" si="1"/>
        <v/>
      </c>
      <c r="AE8" s="5" t="str">
        <f t="shared" si="1"/>
        <v/>
      </c>
      <c r="AF8" s="5" t="str">
        <f t="shared" si="1"/>
        <v/>
      </c>
      <c r="AG8" s="5" t="str">
        <f t="shared" si="1"/>
        <v/>
      </c>
      <c r="AH8" s="5" t="str">
        <f t="shared" si="1"/>
        <v/>
      </c>
      <c r="AI8" s="5" t="str">
        <f t="shared" si="1"/>
        <v/>
      </c>
      <c r="AJ8" s="5" t="str">
        <f t="shared" si="1"/>
        <v/>
      </c>
      <c r="AK8" s="5" t="str">
        <f t="shared" si="1"/>
        <v/>
      </c>
      <c r="AL8" s="5" t="str">
        <f t="shared" si="1"/>
        <v/>
      </c>
      <c r="AM8" s="5" t="str">
        <f t="shared" si="1"/>
        <v/>
      </c>
      <c r="AN8" s="5" t="str">
        <f t="shared" si="1"/>
        <v/>
      </c>
      <c r="AO8" s="5" t="str">
        <f t="shared" si="1"/>
        <v/>
      </c>
      <c r="AP8" s="5" t="str">
        <f t="shared" si="1"/>
        <v/>
      </c>
      <c r="AQ8" s="5" t="str">
        <f t="shared" si="1"/>
        <v/>
      </c>
      <c r="AR8" s="5" t="str">
        <f t="shared" si="1"/>
        <v/>
      </c>
      <c r="AS8" s="5" t="str">
        <f t="shared" si="1"/>
        <v/>
      </c>
      <c r="AT8" s="5" t="str">
        <f t="shared" si="1"/>
        <v/>
      </c>
      <c r="AU8" s="5" t="str">
        <f t="shared" si="1"/>
        <v/>
      </c>
      <c r="AV8" s="5" t="str">
        <f t="shared" si="1"/>
        <v/>
      </c>
      <c r="AW8" s="5" t="str">
        <f t="shared" si="1"/>
        <v/>
      </c>
    </row>
    <row r="9" spans="1:49" ht="30.95" customHeight="1" x14ac:dyDescent="0.15">
      <c r="A9" s="3" t="s">
        <v>28</v>
      </c>
      <c r="B9" s="3" t="s">
        <v>29</v>
      </c>
      <c r="C9" s="9"/>
      <c r="D9" s="9"/>
      <c r="E9" s="10">
        <f t="shared" si="0"/>
        <v>3</v>
      </c>
      <c r="F9" s="16">
        <v>39510</v>
      </c>
      <c r="G9" s="16">
        <v>39512</v>
      </c>
      <c r="H9" s="11"/>
      <c r="I9" s="5" t="str">
        <f t="shared" si="2"/>
        <v/>
      </c>
      <c r="J9" s="5" t="str">
        <f t="shared" si="1"/>
        <v/>
      </c>
      <c r="K9" s="5" t="str">
        <f t="shared" si="1"/>
        <v>■</v>
      </c>
      <c r="L9" s="5" t="str">
        <f t="shared" si="1"/>
        <v>■</v>
      </c>
      <c r="M9" s="5" t="str">
        <f t="shared" si="1"/>
        <v>■</v>
      </c>
      <c r="N9" s="5" t="str">
        <f t="shared" si="1"/>
        <v/>
      </c>
      <c r="O9" s="5" t="str">
        <f t="shared" si="1"/>
        <v/>
      </c>
      <c r="P9" s="5" t="str">
        <f t="shared" si="1"/>
        <v/>
      </c>
      <c r="Q9" s="5" t="str">
        <f t="shared" si="1"/>
        <v/>
      </c>
      <c r="R9" s="5" t="str">
        <f t="shared" si="1"/>
        <v/>
      </c>
      <c r="S9" s="5" t="str">
        <f t="shared" si="1"/>
        <v/>
      </c>
      <c r="T9" s="5" t="str">
        <f t="shared" si="1"/>
        <v/>
      </c>
      <c r="U9" s="5" t="str">
        <f t="shared" si="1"/>
        <v/>
      </c>
      <c r="V9" s="5" t="str">
        <f t="shared" si="1"/>
        <v/>
      </c>
      <c r="W9" s="5" t="str">
        <f t="shared" si="1"/>
        <v/>
      </c>
      <c r="X9" s="5" t="str">
        <f t="shared" si="1"/>
        <v/>
      </c>
      <c r="Y9" s="5" t="str">
        <f t="shared" si="1"/>
        <v/>
      </c>
      <c r="Z9" s="5" t="str">
        <f t="shared" si="1"/>
        <v/>
      </c>
      <c r="AA9" s="5" t="str">
        <f t="shared" si="1"/>
        <v/>
      </c>
      <c r="AB9" s="5" t="str">
        <f t="shared" si="1"/>
        <v/>
      </c>
      <c r="AC9" s="5" t="str">
        <f t="shared" si="1"/>
        <v/>
      </c>
      <c r="AD9" s="5" t="str">
        <f t="shared" si="1"/>
        <v/>
      </c>
      <c r="AE9" s="5" t="str">
        <f t="shared" si="1"/>
        <v/>
      </c>
      <c r="AF9" s="5" t="str">
        <f t="shared" si="1"/>
        <v/>
      </c>
      <c r="AG9" s="5" t="str">
        <f t="shared" si="1"/>
        <v/>
      </c>
      <c r="AH9" s="5" t="str">
        <f t="shared" si="1"/>
        <v/>
      </c>
      <c r="AI9" s="5" t="str">
        <f t="shared" si="1"/>
        <v/>
      </c>
      <c r="AJ9" s="5" t="str">
        <f t="shared" si="1"/>
        <v/>
      </c>
      <c r="AK9" s="5" t="str">
        <f t="shared" si="1"/>
        <v/>
      </c>
      <c r="AL9" s="5" t="str">
        <f t="shared" si="1"/>
        <v/>
      </c>
      <c r="AM9" s="5" t="str">
        <f t="shared" si="1"/>
        <v/>
      </c>
      <c r="AN9" s="5" t="str">
        <f t="shared" si="1"/>
        <v/>
      </c>
      <c r="AO9" s="5" t="str">
        <f t="shared" si="1"/>
        <v/>
      </c>
      <c r="AP9" s="5" t="str">
        <f t="shared" si="1"/>
        <v/>
      </c>
      <c r="AQ9" s="5" t="str">
        <f t="shared" si="1"/>
        <v/>
      </c>
      <c r="AR9" s="5" t="str">
        <f t="shared" si="1"/>
        <v/>
      </c>
      <c r="AS9" s="5" t="str">
        <f t="shared" si="1"/>
        <v/>
      </c>
      <c r="AT9" s="5" t="str">
        <f t="shared" si="1"/>
        <v/>
      </c>
      <c r="AU9" s="5" t="str">
        <f t="shared" si="1"/>
        <v/>
      </c>
      <c r="AV9" s="5" t="str">
        <f t="shared" si="1"/>
        <v/>
      </c>
      <c r="AW9" s="5" t="str">
        <f t="shared" si="1"/>
        <v/>
      </c>
    </row>
    <row r="10" spans="1:49" ht="30.95" customHeight="1" x14ac:dyDescent="0.15">
      <c r="A10" s="3" t="s">
        <v>30</v>
      </c>
      <c r="B10" s="3" t="s">
        <v>31</v>
      </c>
      <c r="C10" s="9" t="s">
        <v>32</v>
      </c>
      <c r="D10" s="9"/>
      <c r="E10" s="10">
        <f t="shared" si="0"/>
        <v>3</v>
      </c>
      <c r="F10" s="16">
        <v>39510</v>
      </c>
      <c r="G10" s="16">
        <v>39512</v>
      </c>
      <c r="H10" s="11"/>
      <c r="I10" s="5" t="str">
        <f t="shared" si="2"/>
        <v/>
      </c>
      <c r="J10" s="5" t="str">
        <f t="shared" si="1"/>
        <v/>
      </c>
      <c r="K10" s="5" t="str">
        <f t="shared" si="1"/>
        <v>■</v>
      </c>
      <c r="L10" s="5" t="str">
        <f t="shared" si="1"/>
        <v>■</v>
      </c>
      <c r="M10" s="5" t="str">
        <f t="shared" si="1"/>
        <v>■</v>
      </c>
      <c r="N10" s="5" t="str">
        <f t="shared" si="1"/>
        <v/>
      </c>
      <c r="O10" s="5" t="str">
        <f t="shared" si="1"/>
        <v/>
      </c>
      <c r="P10" s="5" t="str">
        <f t="shared" si="1"/>
        <v/>
      </c>
      <c r="Q10" s="5" t="str">
        <f t="shared" si="1"/>
        <v/>
      </c>
      <c r="R10" s="5" t="str">
        <f t="shared" si="1"/>
        <v/>
      </c>
      <c r="S10" s="5" t="str">
        <f t="shared" si="1"/>
        <v/>
      </c>
      <c r="T10" s="5" t="str">
        <f t="shared" si="1"/>
        <v/>
      </c>
      <c r="U10" s="5" t="str">
        <f t="shared" si="1"/>
        <v/>
      </c>
      <c r="V10" s="5" t="str">
        <f t="shared" si="1"/>
        <v/>
      </c>
      <c r="W10" s="5" t="str">
        <f t="shared" si="1"/>
        <v/>
      </c>
      <c r="X10" s="5" t="str">
        <f t="shared" si="1"/>
        <v/>
      </c>
      <c r="Y10" s="5" t="str">
        <f t="shared" si="1"/>
        <v/>
      </c>
      <c r="Z10" s="5" t="str">
        <f t="shared" si="1"/>
        <v/>
      </c>
      <c r="AA10" s="5" t="str">
        <f t="shared" si="1"/>
        <v/>
      </c>
      <c r="AB10" s="5" t="str">
        <f t="shared" si="1"/>
        <v/>
      </c>
      <c r="AC10" s="5" t="str">
        <f t="shared" si="1"/>
        <v/>
      </c>
      <c r="AD10" s="5" t="str">
        <f t="shared" si="1"/>
        <v/>
      </c>
      <c r="AE10" s="5" t="str">
        <f t="shared" si="1"/>
        <v/>
      </c>
      <c r="AF10" s="5" t="str">
        <f t="shared" si="1"/>
        <v/>
      </c>
      <c r="AG10" s="5" t="str">
        <f t="shared" si="1"/>
        <v/>
      </c>
      <c r="AH10" s="5" t="str">
        <f t="shared" si="1"/>
        <v/>
      </c>
      <c r="AI10" s="5" t="str">
        <f t="shared" si="1"/>
        <v/>
      </c>
      <c r="AJ10" s="5" t="str">
        <f t="shared" si="1"/>
        <v/>
      </c>
      <c r="AK10" s="5" t="str">
        <f t="shared" si="1"/>
        <v/>
      </c>
      <c r="AL10" s="5" t="str">
        <f t="shared" si="1"/>
        <v/>
      </c>
      <c r="AM10" s="5" t="str">
        <f t="shared" si="1"/>
        <v/>
      </c>
      <c r="AN10" s="5" t="str">
        <f t="shared" si="1"/>
        <v/>
      </c>
      <c r="AO10" s="5" t="str">
        <f t="shared" si="1"/>
        <v/>
      </c>
      <c r="AP10" s="5" t="str">
        <f t="shared" si="1"/>
        <v/>
      </c>
      <c r="AQ10" s="5" t="str">
        <f t="shared" si="1"/>
        <v/>
      </c>
      <c r="AR10" s="5" t="str">
        <f t="shared" si="1"/>
        <v/>
      </c>
      <c r="AS10" s="5" t="str">
        <f t="shared" si="1"/>
        <v/>
      </c>
      <c r="AT10" s="5" t="str">
        <f t="shared" si="1"/>
        <v/>
      </c>
      <c r="AU10" s="5" t="str">
        <f t="shared" si="1"/>
        <v/>
      </c>
      <c r="AV10" s="5" t="str">
        <f t="shared" si="1"/>
        <v/>
      </c>
      <c r="AW10" s="5" t="str">
        <f t="shared" si="1"/>
        <v/>
      </c>
    </row>
    <row r="11" spans="1:49" ht="30.95" customHeight="1" x14ac:dyDescent="0.15">
      <c r="A11" s="3" t="s">
        <v>33</v>
      </c>
      <c r="B11" s="3" t="s">
        <v>34</v>
      </c>
      <c r="C11" s="9" t="s">
        <v>32</v>
      </c>
      <c r="D11" s="9"/>
      <c r="E11" s="10">
        <f t="shared" si="0"/>
        <v>3</v>
      </c>
      <c r="F11" s="16">
        <v>39510</v>
      </c>
      <c r="G11" s="16">
        <v>39512</v>
      </c>
      <c r="H11" s="11"/>
      <c r="I11" s="5" t="str">
        <f t="shared" si="2"/>
        <v/>
      </c>
      <c r="J11" s="5" t="str">
        <f t="shared" si="1"/>
        <v/>
      </c>
      <c r="K11" s="5" t="str">
        <f t="shared" si="1"/>
        <v>■</v>
      </c>
      <c r="L11" s="5" t="str">
        <f t="shared" si="1"/>
        <v>■</v>
      </c>
      <c r="M11" s="5" t="str">
        <f t="shared" si="1"/>
        <v>■</v>
      </c>
      <c r="N11" s="5" t="str">
        <f t="shared" si="1"/>
        <v/>
      </c>
      <c r="O11" s="5" t="str">
        <f t="shared" si="1"/>
        <v/>
      </c>
      <c r="P11" s="5" t="str">
        <f t="shared" si="1"/>
        <v/>
      </c>
      <c r="Q11" s="5" t="str">
        <f t="shared" si="1"/>
        <v/>
      </c>
      <c r="R11" s="5" t="str">
        <f t="shared" si="1"/>
        <v/>
      </c>
      <c r="S11" s="5" t="str">
        <f t="shared" si="1"/>
        <v/>
      </c>
      <c r="T11" s="5" t="str">
        <f t="shared" si="1"/>
        <v/>
      </c>
      <c r="U11" s="5" t="str">
        <f t="shared" si="1"/>
        <v/>
      </c>
      <c r="V11" s="5" t="str">
        <f t="shared" si="1"/>
        <v/>
      </c>
      <c r="W11" s="5" t="str">
        <f t="shared" si="1"/>
        <v/>
      </c>
      <c r="X11" s="5" t="str">
        <f t="shared" si="1"/>
        <v/>
      </c>
      <c r="Y11" s="5" t="str">
        <f t="shared" si="1"/>
        <v/>
      </c>
      <c r="Z11" s="5" t="str">
        <f t="shared" si="1"/>
        <v/>
      </c>
      <c r="AA11" s="5" t="str">
        <f t="shared" si="1"/>
        <v/>
      </c>
      <c r="AB11" s="5" t="str">
        <f t="shared" si="1"/>
        <v/>
      </c>
      <c r="AC11" s="5" t="str">
        <f t="shared" si="1"/>
        <v/>
      </c>
      <c r="AD11" s="5" t="str">
        <f t="shared" si="1"/>
        <v/>
      </c>
      <c r="AE11" s="5" t="str">
        <f t="shared" si="1"/>
        <v/>
      </c>
      <c r="AF11" s="5" t="str">
        <f t="shared" si="1"/>
        <v/>
      </c>
      <c r="AG11" s="5" t="str">
        <f t="shared" si="1"/>
        <v/>
      </c>
      <c r="AH11" s="5" t="str">
        <f t="shared" si="1"/>
        <v/>
      </c>
      <c r="AI11" s="5" t="str">
        <f t="shared" si="1"/>
        <v/>
      </c>
      <c r="AJ11" s="5" t="str">
        <f t="shared" si="1"/>
        <v/>
      </c>
      <c r="AK11" s="5" t="str">
        <f t="shared" si="1"/>
        <v/>
      </c>
      <c r="AL11" s="5" t="str">
        <f t="shared" si="1"/>
        <v/>
      </c>
      <c r="AM11" s="5" t="str">
        <f t="shared" si="1"/>
        <v/>
      </c>
      <c r="AN11" s="5" t="str">
        <f t="shared" si="1"/>
        <v/>
      </c>
      <c r="AO11" s="5" t="str">
        <f t="shared" si="1"/>
        <v/>
      </c>
      <c r="AP11" s="5" t="str">
        <f t="shared" si="1"/>
        <v/>
      </c>
      <c r="AQ11" s="5" t="str">
        <f t="shared" si="1"/>
        <v/>
      </c>
      <c r="AR11" s="5" t="str">
        <f t="shared" si="1"/>
        <v/>
      </c>
      <c r="AS11" s="5" t="str">
        <f t="shared" si="1"/>
        <v/>
      </c>
      <c r="AT11" s="5" t="str">
        <f t="shared" si="1"/>
        <v/>
      </c>
      <c r="AU11" s="5" t="str">
        <f t="shared" si="1"/>
        <v/>
      </c>
      <c r="AV11" s="5" t="str">
        <f t="shared" si="1"/>
        <v/>
      </c>
      <c r="AW11" s="5" t="str">
        <f t="shared" si="1"/>
        <v/>
      </c>
    </row>
    <row r="12" spans="1:49" ht="30.95" customHeight="1" x14ac:dyDescent="0.15">
      <c r="A12" s="3" t="s">
        <v>35</v>
      </c>
      <c r="B12" s="3" t="s">
        <v>36</v>
      </c>
      <c r="C12" s="9" t="s">
        <v>32</v>
      </c>
      <c r="D12" s="9"/>
      <c r="E12" s="10">
        <f t="shared" si="0"/>
        <v>3</v>
      </c>
      <c r="F12" s="16">
        <v>39510</v>
      </c>
      <c r="G12" s="16">
        <v>39512</v>
      </c>
      <c r="H12" s="11"/>
      <c r="I12" s="5" t="str">
        <f t="shared" si="2"/>
        <v/>
      </c>
      <c r="J12" s="5" t="str">
        <f t="shared" si="1"/>
        <v/>
      </c>
      <c r="K12" s="5" t="str">
        <f t="shared" si="1"/>
        <v>■</v>
      </c>
      <c r="L12" s="5" t="str">
        <f t="shared" si="1"/>
        <v>■</v>
      </c>
      <c r="M12" s="5" t="str">
        <f t="shared" si="1"/>
        <v>■</v>
      </c>
      <c r="N12" s="5" t="str">
        <f t="shared" si="1"/>
        <v/>
      </c>
      <c r="O12" s="5" t="str">
        <f t="shared" si="1"/>
        <v/>
      </c>
      <c r="P12" s="5" t="str">
        <f t="shared" si="1"/>
        <v/>
      </c>
      <c r="Q12" s="5" t="str">
        <f t="shared" si="1"/>
        <v/>
      </c>
      <c r="R12" s="5" t="str">
        <f t="shared" si="1"/>
        <v/>
      </c>
      <c r="S12" s="5" t="str">
        <f t="shared" si="1"/>
        <v/>
      </c>
      <c r="T12" s="5" t="str">
        <f t="shared" si="1"/>
        <v/>
      </c>
      <c r="U12" s="5" t="str">
        <f t="shared" si="1"/>
        <v/>
      </c>
      <c r="V12" s="5" t="str">
        <f t="shared" si="1"/>
        <v/>
      </c>
      <c r="W12" s="5" t="str">
        <f t="shared" si="1"/>
        <v/>
      </c>
      <c r="X12" s="5" t="str">
        <f t="shared" si="1"/>
        <v/>
      </c>
      <c r="Y12" s="5" t="str">
        <f t="shared" si="1"/>
        <v/>
      </c>
      <c r="Z12" s="5" t="str">
        <f t="shared" si="1"/>
        <v/>
      </c>
      <c r="AA12" s="5" t="str">
        <f t="shared" si="1"/>
        <v/>
      </c>
      <c r="AB12" s="5" t="str">
        <f t="shared" si="1"/>
        <v/>
      </c>
      <c r="AC12" s="5" t="str">
        <f t="shared" si="1"/>
        <v/>
      </c>
      <c r="AD12" s="5" t="str">
        <f t="shared" si="1"/>
        <v/>
      </c>
      <c r="AE12" s="5" t="str">
        <f t="shared" si="1"/>
        <v/>
      </c>
      <c r="AF12" s="5" t="str">
        <f t="shared" si="1"/>
        <v/>
      </c>
      <c r="AG12" s="5" t="str">
        <f t="shared" si="1"/>
        <v/>
      </c>
      <c r="AH12" s="5" t="str">
        <f t="shared" si="1"/>
        <v/>
      </c>
      <c r="AI12" s="5" t="str">
        <f t="shared" si="1"/>
        <v/>
      </c>
      <c r="AJ12" s="5" t="str">
        <f t="shared" si="1"/>
        <v/>
      </c>
      <c r="AK12" s="5" t="str">
        <f t="shared" si="1"/>
        <v/>
      </c>
      <c r="AL12" s="5" t="str">
        <f t="shared" si="1"/>
        <v/>
      </c>
      <c r="AM12" s="5" t="str">
        <f t="shared" si="1"/>
        <v/>
      </c>
      <c r="AN12" s="5" t="str">
        <f t="shared" si="1"/>
        <v/>
      </c>
      <c r="AO12" s="5" t="str">
        <f t="shared" si="1"/>
        <v/>
      </c>
      <c r="AP12" s="5" t="str">
        <f t="shared" si="1"/>
        <v/>
      </c>
      <c r="AQ12" s="5" t="str">
        <f t="shared" si="1"/>
        <v/>
      </c>
      <c r="AR12" s="5" t="str">
        <f t="shared" si="1"/>
        <v/>
      </c>
      <c r="AS12" s="5" t="str">
        <f t="shared" si="1"/>
        <v/>
      </c>
      <c r="AT12" s="5" t="str">
        <f t="shared" si="1"/>
        <v/>
      </c>
      <c r="AU12" s="5" t="str">
        <f t="shared" si="1"/>
        <v/>
      </c>
      <c r="AV12" s="5" t="str">
        <f t="shared" si="1"/>
        <v/>
      </c>
      <c r="AW12" s="5" t="str">
        <f t="shared" si="1"/>
        <v/>
      </c>
    </row>
    <row r="13" spans="1:49" ht="30.95" customHeight="1" x14ac:dyDescent="0.15">
      <c r="A13" s="3" t="s">
        <v>37</v>
      </c>
      <c r="B13" s="3" t="s">
        <v>38</v>
      </c>
      <c r="C13" s="9" t="s">
        <v>32</v>
      </c>
      <c r="D13" s="9"/>
      <c r="E13" s="10">
        <f t="shared" si="0"/>
        <v>3</v>
      </c>
      <c r="F13" s="16">
        <v>39510</v>
      </c>
      <c r="G13" s="16">
        <v>39512</v>
      </c>
      <c r="H13" s="11"/>
      <c r="I13" s="5" t="str">
        <f t="shared" si="2"/>
        <v/>
      </c>
      <c r="J13" s="5" t="str">
        <f t="shared" si="1"/>
        <v/>
      </c>
      <c r="K13" s="5" t="str">
        <f t="shared" si="1"/>
        <v>■</v>
      </c>
      <c r="L13" s="5" t="str">
        <f t="shared" si="1"/>
        <v>■</v>
      </c>
      <c r="M13" s="5" t="str">
        <f t="shared" si="1"/>
        <v>■</v>
      </c>
      <c r="N13" s="5" t="str">
        <f t="shared" si="1"/>
        <v/>
      </c>
      <c r="O13" s="5" t="str">
        <f t="shared" si="1"/>
        <v/>
      </c>
      <c r="P13" s="5" t="str">
        <f t="shared" si="1"/>
        <v/>
      </c>
      <c r="Q13" s="5" t="str">
        <f t="shared" si="1"/>
        <v/>
      </c>
      <c r="R13" s="5" t="str">
        <f t="shared" si="1"/>
        <v/>
      </c>
      <c r="S13" s="5" t="str">
        <f t="shared" si="1"/>
        <v/>
      </c>
      <c r="T13" s="5" t="str">
        <f t="shared" si="1"/>
        <v/>
      </c>
      <c r="U13" s="5" t="str">
        <f t="shared" si="1"/>
        <v/>
      </c>
      <c r="V13" s="5" t="str">
        <f t="shared" si="1"/>
        <v/>
      </c>
      <c r="W13" s="5" t="str">
        <f t="shared" si="1"/>
        <v/>
      </c>
      <c r="X13" s="5" t="str">
        <f t="shared" si="1"/>
        <v/>
      </c>
      <c r="Y13" s="5" t="str">
        <f t="shared" ref="Y13:AN27" si="3">IF($F13="","",IF(OR(Y$5="土",Y$5="日",Y$5="祝"),"",(IF(OR($F13&gt;Y$4,$G13&lt;Y$4),"","■"))))</f>
        <v/>
      </c>
      <c r="Z13" s="5" t="str">
        <f t="shared" si="3"/>
        <v/>
      </c>
      <c r="AA13" s="5" t="str">
        <f t="shared" si="3"/>
        <v/>
      </c>
      <c r="AB13" s="5" t="str">
        <f t="shared" si="3"/>
        <v/>
      </c>
      <c r="AC13" s="5" t="str">
        <f t="shared" si="3"/>
        <v/>
      </c>
      <c r="AD13" s="5" t="str">
        <f t="shared" si="3"/>
        <v/>
      </c>
      <c r="AE13" s="5" t="str">
        <f t="shared" si="3"/>
        <v/>
      </c>
      <c r="AF13" s="5" t="str">
        <f t="shared" si="3"/>
        <v/>
      </c>
      <c r="AG13" s="5" t="str">
        <f t="shared" si="3"/>
        <v/>
      </c>
      <c r="AH13" s="5" t="str">
        <f t="shared" si="3"/>
        <v/>
      </c>
      <c r="AI13" s="5" t="str">
        <f t="shared" si="3"/>
        <v/>
      </c>
      <c r="AJ13" s="5" t="str">
        <f t="shared" si="3"/>
        <v/>
      </c>
      <c r="AK13" s="5" t="str">
        <f t="shared" si="3"/>
        <v/>
      </c>
      <c r="AL13" s="5" t="str">
        <f t="shared" si="3"/>
        <v/>
      </c>
      <c r="AM13" s="5" t="str">
        <f t="shared" si="3"/>
        <v/>
      </c>
      <c r="AN13" s="5" t="str">
        <f t="shared" si="3"/>
        <v/>
      </c>
      <c r="AO13" s="5" t="str">
        <f t="shared" ref="AO13:AW27" si="4">IF($F13="","",IF(OR(AO$5="土",AO$5="日",AO$5="祝"),"",(IF(OR($F13&gt;AO$4,$G13&lt;AO$4),"","■"))))</f>
        <v/>
      </c>
      <c r="AP13" s="5" t="str">
        <f t="shared" si="4"/>
        <v/>
      </c>
      <c r="AQ13" s="5" t="str">
        <f t="shared" si="4"/>
        <v/>
      </c>
      <c r="AR13" s="5" t="str">
        <f t="shared" si="4"/>
        <v/>
      </c>
      <c r="AS13" s="5" t="str">
        <f t="shared" si="4"/>
        <v/>
      </c>
      <c r="AT13" s="5" t="str">
        <f t="shared" si="4"/>
        <v/>
      </c>
      <c r="AU13" s="5" t="str">
        <f t="shared" si="4"/>
        <v/>
      </c>
      <c r="AV13" s="5" t="str">
        <f t="shared" si="4"/>
        <v/>
      </c>
      <c r="AW13" s="5" t="str">
        <f t="shared" si="4"/>
        <v/>
      </c>
    </row>
    <row r="14" spans="1:49" ht="30.95" customHeight="1" x14ac:dyDescent="0.15">
      <c r="A14" s="3" t="s">
        <v>39</v>
      </c>
      <c r="B14" s="3" t="s">
        <v>40</v>
      </c>
      <c r="C14" s="9"/>
      <c r="D14" s="9"/>
      <c r="E14" s="10">
        <f t="shared" si="0"/>
        <v>10</v>
      </c>
      <c r="F14" s="16">
        <v>39513</v>
      </c>
      <c r="G14" s="16">
        <v>39526</v>
      </c>
      <c r="H14" s="25" t="s">
        <v>28</v>
      </c>
      <c r="I14" s="5" t="str">
        <f t="shared" si="2"/>
        <v/>
      </c>
      <c r="J14" s="5" t="str">
        <f t="shared" si="2"/>
        <v/>
      </c>
      <c r="K14" s="5" t="str">
        <f t="shared" si="2"/>
        <v/>
      </c>
      <c r="L14" s="5" t="str">
        <f t="shared" si="2"/>
        <v/>
      </c>
      <c r="M14" s="5" t="str">
        <f t="shared" si="2"/>
        <v/>
      </c>
      <c r="N14" s="5" t="str">
        <f t="shared" si="2"/>
        <v>■</v>
      </c>
      <c r="O14" s="5" t="str">
        <f t="shared" si="2"/>
        <v>■</v>
      </c>
      <c r="P14" s="5" t="str">
        <f t="shared" si="2"/>
        <v/>
      </c>
      <c r="Q14" s="5" t="str">
        <f t="shared" si="2"/>
        <v/>
      </c>
      <c r="R14" s="5" t="str">
        <f t="shared" si="2"/>
        <v>■</v>
      </c>
      <c r="S14" s="5" t="str">
        <f t="shared" si="2"/>
        <v>■</v>
      </c>
      <c r="T14" s="5" t="str">
        <f t="shared" si="2"/>
        <v>■</v>
      </c>
      <c r="U14" s="5" t="str">
        <f t="shared" si="2"/>
        <v>■</v>
      </c>
      <c r="V14" s="5" t="str">
        <f t="shared" si="2"/>
        <v>■</v>
      </c>
      <c r="W14" s="5" t="str">
        <f t="shared" si="2"/>
        <v/>
      </c>
      <c r="X14" s="5" t="str">
        <f t="shared" si="2"/>
        <v/>
      </c>
      <c r="Y14" s="5" t="str">
        <f t="shared" si="3"/>
        <v>■</v>
      </c>
      <c r="Z14" s="5" t="str">
        <f t="shared" si="3"/>
        <v>■</v>
      </c>
      <c r="AA14" s="5" t="str">
        <f t="shared" si="3"/>
        <v>■</v>
      </c>
      <c r="AB14" s="5" t="str">
        <f t="shared" si="3"/>
        <v/>
      </c>
      <c r="AC14" s="5" t="str">
        <f t="shared" si="3"/>
        <v/>
      </c>
      <c r="AD14" s="5" t="str">
        <f t="shared" si="3"/>
        <v/>
      </c>
      <c r="AE14" s="5" t="str">
        <f t="shared" si="3"/>
        <v/>
      </c>
      <c r="AF14" s="5" t="str">
        <f t="shared" si="3"/>
        <v/>
      </c>
      <c r="AG14" s="5" t="str">
        <f t="shared" si="3"/>
        <v/>
      </c>
      <c r="AH14" s="5" t="str">
        <f t="shared" si="3"/>
        <v/>
      </c>
      <c r="AI14" s="5" t="str">
        <f t="shared" si="3"/>
        <v/>
      </c>
      <c r="AJ14" s="5" t="str">
        <f t="shared" si="3"/>
        <v/>
      </c>
      <c r="AK14" s="5" t="str">
        <f t="shared" si="3"/>
        <v/>
      </c>
      <c r="AL14" s="5" t="str">
        <f t="shared" si="3"/>
        <v/>
      </c>
      <c r="AM14" s="5" t="str">
        <f t="shared" si="3"/>
        <v/>
      </c>
      <c r="AN14" s="5" t="str">
        <f t="shared" si="3"/>
        <v/>
      </c>
      <c r="AO14" s="5" t="str">
        <f t="shared" si="4"/>
        <v/>
      </c>
      <c r="AP14" s="5" t="str">
        <f t="shared" si="4"/>
        <v/>
      </c>
      <c r="AQ14" s="5" t="str">
        <f t="shared" si="4"/>
        <v/>
      </c>
      <c r="AR14" s="5" t="str">
        <f t="shared" si="4"/>
        <v/>
      </c>
      <c r="AS14" s="5" t="str">
        <f t="shared" si="4"/>
        <v/>
      </c>
      <c r="AT14" s="5" t="str">
        <f t="shared" si="4"/>
        <v/>
      </c>
      <c r="AU14" s="5" t="str">
        <f t="shared" si="4"/>
        <v/>
      </c>
      <c r="AV14" s="5" t="str">
        <f t="shared" si="4"/>
        <v/>
      </c>
      <c r="AW14" s="5" t="str">
        <f t="shared" si="4"/>
        <v/>
      </c>
    </row>
    <row r="15" spans="1:49" ht="30.95" customHeight="1" x14ac:dyDescent="0.15">
      <c r="A15" s="3" t="s">
        <v>41</v>
      </c>
      <c r="B15" s="3" t="s">
        <v>31</v>
      </c>
      <c r="C15" s="9" t="s">
        <v>32</v>
      </c>
      <c r="D15" s="9"/>
      <c r="E15" s="10">
        <f t="shared" si="0"/>
        <v>2</v>
      </c>
      <c r="F15" s="16">
        <v>39513</v>
      </c>
      <c r="G15" s="16">
        <v>39514</v>
      </c>
      <c r="H15" s="11"/>
      <c r="I15" s="5" t="str">
        <f t="shared" si="2"/>
        <v/>
      </c>
      <c r="J15" s="5" t="str">
        <f t="shared" si="2"/>
        <v/>
      </c>
      <c r="K15" s="5" t="str">
        <f t="shared" si="2"/>
        <v/>
      </c>
      <c r="L15" s="5" t="str">
        <f t="shared" si="2"/>
        <v/>
      </c>
      <c r="M15" s="5" t="str">
        <f t="shared" si="2"/>
        <v/>
      </c>
      <c r="N15" s="5" t="str">
        <f t="shared" si="2"/>
        <v>■</v>
      </c>
      <c r="O15" s="5" t="str">
        <f t="shared" si="2"/>
        <v>■</v>
      </c>
      <c r="P15" s="5" t="str">
        <f t="shared" si="2"/>
        <v/>
      </c>
      <c r="Q15" s="5" t="str">
        <f t="shared" si="2"/>
        <v/>
      </c>
      <c r="R15" s="5" t="str">
        <f t="shared" si="2"/>
        <v/>
      </c>
      <c r="S15" s="5" t="str">
        <f t="shared" si="2"/>
        <v/>
      </c>
      <c r="T15" s="5" t="str">
        <f t="shared" si="2"/>
        <v/>
      </c>
      <c r="U15" s="5" t="str">
        <f t="shared" si="2"/>
        <v/>
      </c>
      <c r="V15" s="5" t="str">
        <f t="shared" si="2"/>
        <v/>
      </c>
      <c r="W15" s="5" t="str">
        <f t="shared" si="2"/>
        <v/>
      </c>
      <c r="X15" s="5" t="str">
        <f t="shared" si="2"/>
        <v/>
      </c>
      <c r="Y15" s="5" t="str">
        <f t="shared" si="3"/>
        <v/>
      </c>
      <c r="Z15" s="5" t="str">
        <f t="shared" si="3"/>
        <v/>
      </c>
      <c r="AA15" s="5" t="str">
        <f t="shared" si="3"/>
        <v/>
      </c>
      <c r="AB15" s="5" t="str">
        <f t="shared" si="3"/>
        <v/>
      </c>
      <c r="AC15" s="5" t="str">
        <f t="shared" si="3"/>
        <v/>
      </c>
      <c r="AD15" s="5" t="str">
        <f t="shared" si="3"/>
        <v/>
      </c>
      <c r="AE15" s="5" t="str">
        <f t="shared" si="3"/>
        <v/>
      </c>
      <c r="AF15" s="5" t="str">
        <f t="shared" si="3"/>
        <v/>
      </c>
      <c r="AG15" s="5" t="str">
        <f t="shared" si="3"/>
        <v/>
      </c>
      <c r="AH15" s="5" t="str">
        <f t="shared" si="3"/>
        <v/>
      </c>
      <c r="AI15" s="5" t="str">
        <f t="shared" si="3"/>
        <v/>
      </c>
      <c r="AJ15" s="5" t="str">
        <f t="shared" si="3"/>
        <v/>
      </c>
      <c r="AK15" s="5" t="str">
        <f t="shared" si="3"/>
        <v/>
      </c>
      <c r="AL15" s="5" t="str">
        <f t="shared" si="3"/>
        <v/>
      </c>
      <c r="AM15" s="5" t="str">
        <f t="shared" si="3"/>
        <v/>
      </c>
      <c r="AN15" s="5" t="str">
        <f t="shared" si="3"/>
        <v/>
      </c>
      <c r="AO15" s="5" t="str">
        <f t="shared" si="4"/>
        <v/>
      </c>
      <c r="AP15" s="5" t="str">
        <f t="shared" si="4"/>
        <v/>
      </c>
      <c r="AQ15" s="5" t="str">
        <f t="shared" si="4"/>
        <v/>
      </c>
      <c r="AR15" s="5" t="str">
        <f t="shared" si="4"/>
        <v/>
      </c>
      <c r="AS15" s="5" t="str">
        <f t="shared" si="4"/>
        <v/>
      </c>
      <c r="AT15" s="5" t="str">
        <f t="shared" si="4"/>
        <v/>
      </c>
      <c r="AU15" s="5" t="str">
        <f t="shared" si="4"/>
        <v/>
      </c>
      <c r="AV15" s="5" t="str">
        <f t="shared" si="4"/>
        <v/>
      </c>
      <c r="AW15" s="5" t="str">
        <f t="shared" si="4"/>
        <v/>
      </c>
    </row>
    <row r="16" spans="1:49" ht="30.95" customHeight="1" x14ac:dyDescent="0.15">
      <c r="A16" s="3" t="s">
        <v>42</v>
      </c>
      <c r="B16" s="3" t="s">
        <v>34</v>
      </c>
      <c r="C16" s="9" t="s">
        <v>32</v>
      </c>
      <c r="D16" s="9"/>
      <c r="E16" s="10">
        <f t="shared" si="0"/>
        <v>3</v>
      </c>
      <c r="F16" s="16">
        <v>39513</v>
      </c>
      <c r="G16" s="16">
        <v>39517</v>
      </c>
      <c r="H16" s="11"/>
      <c r="I16" s="5" t="str">
        <f t="shared" si="2"/>
        <v/>
      </c>
      <c r="J16" s="5" t="str">
        <f t="shared" si="2"/>
        <v/>
      </c>
      <c r="K16" s="5" t="str">
        <f t="shared" si="2"/>
        <v/>
      </c>
      <c r="L16" s="5" t="str">
        <f t="shared" si="2"/>
        <v/>
      </c>
      <c r="M16" s="5" t="str">
        <f t="shared" si="2"/>
        <v/>
      </c>
      <c r="N16" s="5" t="str">
        <f t="shared" si="2"/>
        <v>■</v>
      </c>
      <c r="O16" s="5" t="str">
        <f t="shared" si="2"/>
        <v>■</v>
      </c>
      <c r="P16" s="5" t="str">
        <f t="shared" si="2"/>
        <v/>
      </c>
      <c r="Q16" s="5" t="str">
        <f t="shared" si="2"/>
        <v/>
      </c>
      <c r="R16" s="5" t="str">
        <f t="shared" si="2"/>
        <v>■</v>
      </c>
      <c r="S16" s="5" t="str">
        <f t="shared" si="2"/>
        <v/>
      </c>
      <c r="T16" s="5" t="str">
        <f t="shared" si="2"/>
        <v/>
      </c>
      <c r="U16" s="5" t="str">
        <f t="shared" si="2"/>
        <v/>
      </c>
      <c r="V16" s="5" t="str">
        <f t="shared" si="2"/>
        <v/>
      </c>
      <c r="W16" s="5" t="str">
        <f t="shared" si="2"/>
        <v/>
      </c>
      <c r="X16" s="5" t="str">
        <f t="shared" si="2"/>
        <v/>
      </c>
      <c r="Y16" s="5" t="str">
        <f t="shared" si="3"/>
        <v/>
      </c>
      <c r="Z16" s="5" t="str">
        <f t="shared" si="3"/>
        <v/>
      </c>
      <c r="AA16" s="5" t="str">
        <f t="shared" si="3"/>
        <v/>
      </c>
      <c r="AB16" s="5" t="str">
        <f t="shared" si="3"/>
        <v/>
      </c>
      <c r="AC16" s="5" t="str">
        <f t="shared" si="3"/>
        <v/>
      </c>
      <c r="AD16" s="5" t="str">
        <f t="shared" si="3"/>
        <v/>
      </c>
      <c r="AE16" s="5" t="str">
        <f t="shared" si="3"/>
        <v/>
      </c>
      <c r="AF16" s="5" t="str">
        <f t="shared" si="3"/>
        <v/>
      </c>
      <c r="AG16" s="5" t="str">
        <f t="shared" si="3"/>
        <v/>
      </c>
      <c r="AH16" s="5" t="str">
        <f t="shared" si="3"/>
        <v/>
      </c>
      <c r="AI16" s="5" t="str">
        <f t="shared" si="3"/>
        <v/>
      </c>
      <c r="AJ16" s="5" t="str">
        <f t="shared" si="3"/>
        <v/>
      </c>
      <c r="AK16" s="5" t="str">
        <f t="shared" si="3"/>
        <v/>
      </c>
      <c r="AL16" s="5" t="str">
        <f t="shared" si="3"/>
        <v/>
      </c>
      <c r="AM16" s="5" t="str">
        <f t="shared" si="3"/>
        <v/>
      </c>
      <c r="AN16" s="5" t="str">
        <f t="shared" si="3"/>
        <v/>
      </c>
      <c r="AO16" s="5" t="str">
        <f t="shared" si="4"/>
        <v/>
      </c>
      <c r="AP16" s="5" t="str">
        <f t="shared" si="4"/>
        <v/>
      </c>
      <c r="AQ16" s="5" t="str">
        <f t="shared" si="4"/>
        <v/>
      </c>
      <c r="AR16" s="5" t="str">
        <f t="shared" si="4"/>
        <v/>
      </c>
      <c r="AS16" s="5" t="str">
        <f t="shared" si="4"/>
        <v/>
      </c>
      <c r="AT16" s="5" t="str">
        <f t="shared" si="4"/>
        <v/>
      </c>
      <c r="AU16" s="5" t="str">
        <f t="shared" si="4"/>
        <v/>
      </c>
      <c r="AV16" s="5" t="str">
        <f t="shared" si="4"/>
        <v/>
      </c>
      <c r="AW16" s="5" t="str">
        <f t="shared" si="4"/>
        <v/>
      </c>
    </row>
    <row r="17" spans="1:49" ht="30.95" customHeight="1" x14ac:dyDescent="0.15">
      <c r="A17" s="3" t="s">
        <v>43</v>
      </c>
      <c r="B17" s="3" t="s">
        <v>36</v>
      </c>
      <c r="C17" s="9" t="s">
        <v>32</v>
      </c>
      <c r="D17" s="9"/>
      <c r="E17" s="10">
        <f t="shared" si="0"/>
        <v>3</v>
      </c>
      <c r="F17" s="16">
        <v>39513</v>
      </c>
      <c r="G17" s="16">
        <v>39517</v>
      </c>
      <c r="H17" s="11"/>
      <c r="I17" s="5" t="str">
        <f t="shared" si="2"/>
        <v/>
      </c>
      <c r="J17" s="5" t="str">
        <f t="shared" si="2"/>
        <v/>
      </c>
      <c r="K17" s="5" t="str">
        <f t="shared" si="2"/>
        <v/>
      </c>
      <c r="L17" s="5" t="str">
        <f t="shared" si="2"/>
        <v/>
      </c>
      <c r="M17" s="5" t="str">
        <f t="shared" si="2"/>
        <v/>
      </c>
      <c r="N17" s="5" t="str">
        <f t="shared" si="2"/>
        <v>■</v>
      </c>
      <c r="O17" s="5" t="str">
        <f t="shared" si="2"/>
        <v>■</v>
      </c>
      <c r="P17" s="5" t="str">
        <f t="shared" si="2"/>
        <v/>
      </c>
      <c r="Q17" s="5" t="str">
        <f t="shared" si="2"/>
        <v/>
      </c>
      <c r="R17" s="5" t="str">
        <f t="shared" si="2"/>
        <v>■</v>
      </c>
      <c r="S17" s="5" t="str">
        <f t="shared" si="2"/>
        <v/>
      </c>
      <c r="T17" s="5" t="str">
        <f t="shared" si="2"/>
        <v/>
      </c>
      <c r="U17" s="5" t="str">
        <f t="shared" si="2"/>
        <v/>
      </c>
      <c r="V17" s="5" t="str">
        <f t="shared" si="2"/>
        <v/>
      </c>
      <c r="W17" s="5" t="str">
        <f t="shared" si="2"/>
        <v/>
      </c>
      <c r="X17" s="5" t="str">
        <f t="shared" si="2"/>
        <v/>
      </c>
      <c r="Y17" s="5" t="str">
        <f t="shared" si="3"/>
        <v/>
      </c>
      <c r="Z17" s="5" t="str">
        <f t="shared" si="3"/>
        <v/>
      </c>
      <c r="AA17" s="5" t="str">
        <f t="shared" si="3"/>
        <v/>
      </c>
      <c r="AB17" s="5" t="str">
        <f t="shared" si="3"/>
        <v/>
      </c>
      <c r="AC17" s="5" t="str">
        <f t="shared" si="3"/>
        <v/>
      </c>
      <c r="AD17" s="5" t="str">
        <f t="shared" si="3"/>
        <v/>
      </c>
      <c r="AE17" s="5" t="str">
        <f t="shared" si="3"/>
        <v/>
      </c>
      <c r="AF17" s="5" t="str">
        <f t="shared" si="3"/>
        <v/>
      </c>
      <c r="AG17" s="5" t="str">
        <f t="shared" si="3"/>
        <v/>
      </c>
      <c r="AH17" s="5" t="str">
        <f t="shared" si="3"/>
        <v/>
      </c>
      <c r="AI17" s="5" t="str">
        <f t="shared" si="3"/>
        <v/>
      </c>
      <c r="AJ17" s="5" t="str">
        <f t="shared" si="3"/>
        <v/>
      </c>
      <c r="AK17" s="5" t="str">
        <f t="shared" si="3"/>
        <v/>
      </c>
      <c r="AL17" s="5" t="str">
        <f t="shared" si="3"/>
        <v/>
      </c>
      <c r="AM17" s="5" t="str">
        <f t="shared" si="3"/>
        <v/>
      </c>
      <c r="AN17" s="5" t="str">
        <f t="shared" si="3"/>
        <v/>
      </c>
      <c r="AO17" s="5" t="str">
        <f t="shared" si="4"/>
        <v/>
      </c>
      <c r="AP17" s="5" t="str">
        <f t="shared" si="4"/>
        <v/>
      </c>
      <c r="AQ17" s="5" t="str">
        <f t="shared" si="4"/>
        <v/>
      </c>
      <c r="AR17" s="5" t="str">
        <f t="shared" si="4"/>
        <v/>
      </c>
      <c r="AS17" s="5" t="str">
        <f t="shared" si="4"/>
        <v/>
      </c>
      <c r="AT17" s="5" t="str">
        <f t="shared" si="4"/>
        <v/>
      </c>
      <c r="AU17" s="5" t="str">
        <f t="shared" si="4"/>
        <v/>
      </c>
      <c r="AV17" s="5" t="str">
        <f t="shared" si="4"/>
        <v/>
      </c>
      <c r="AW17" s="5" t="str">
        <f t="shared" si="4"/>
        <v/>
      </c>
    </row>
    <row r="18" spans="1:49" ht="30.95" customHeight="1" x14ac:dyDescent="0.15">
      <c r="A18" s="3" t="s">
        <v>44</v>
      </c>
      <c r="B18" s="3" t="s">
        <v>38</v>
      </c>
      <c r="C18" s="9" t="s">
        <v>32</v>
      </c>
      <c r="D18" s="9"/>
      <c r="E18" s="10">
        <f t="shared" si="0"/>
        <v>5</v>
      </c>
      <c r="F18" s="16">
        <v>39517</v>
      </c>
      <c r="G18" s="16">
        <v>39521</v>
      </c>
      <c r="H18" s="11"/>
      <c r="I18" s="5" t="str">
        <f t="shared" si="2"/>
        <v/>
      </c>
      <c r="J18" s="5" t="str">
        <f t="shared" si="2"/>
        <v/>
      </c>
      <c r="K18" s="5" t="str">
        <f t="shared" si="2"/>
        <v/>
      </c>
      <c r="L18" s="5" t="str">
        <f t="shared" si="2"/>
        <v/>
      </c>
      <c r="M18" s="5" t="str">
        <f t="shared" si="2"/>
        <v/>
      </c>
      <c r="N18" s="5" t="str">
        <f t="shared" si="2"/>
        <v/>
      </c>
      <c r="O18" s="5" t="str">
        <f t="shared" si="2"/>
        <v/>
      </c>
      <c r="P18" s="5" t="str">
        <f t="shared" si="2"/>
        <v/>
      </c>
      <c r="Q18" s="5" t="str">
        <f t="shared" si="2"/>
        <v/>
      </c>
      <c r="R18" s="5" t="str">
        <f t="shared" si="2"/>
        <v>■</v>
      </c>
      <c r="S18" s="5" t="str">
        <f t="shared" si="2"/>
        <v>■</v>
      </c>
      <c r="T18" s="5" t="str">
        <f t="shared" si="2"/>
        <v>■</v>
      </c>
      <c r="U18" s="5" t="str">
        <f t="shared" si="2"/>
        <v>■</v>
      </c>
      <c r="V18" s="5" t="str">
        <f t="shared" si="2"/>
        <v>■</v>
      </c>
      <c r="W18" s="5" t="str">
        <f t="shared" si="2"/>
        <v/>
      </c>
      <c r="X18" s="5" t="str">
        <f t="shared" si="2"/>
        <v/>
      </c>
      <c r="Y18" s="5" t="str">
        <f t="shared" si="3"/>
        <v/>
      </c>
      <c r="Z18" s="5" t="str">
        <f t="shared" si="3"/>
        <v/>
      </c>
      <c r="AA18" s="5" t="str">
        <f t="shared" si="3"/>
        <v/>
      </c>
      <c r="AB18" s="5" t="str">
        <f t="shared" si="3"/>
        <v/>
      </c>
      <c r="AC18" s="5" t="str">
        <f t="shared" si="3"/>
        <v/>
      </c>
      <c r="AD18" s="5" t="str">
        <f t="shared" si="3"/>
        <v/>
      </c>
      <c r="AE18" s="5" t="str">
        <f t="shared" si="3"/>
        <v/>
      </c>
      <c r="AF18" s="5" t="str">
        <f t="shared" si="3"/>
        <v/>
      </c>
      <c r="AG18" s="5" t="str">
        <f t="shared" si="3"/>
        <v/>
      </c>
      <c r="AH18" s="5" t="str">
        <f t="shared" si="3"/>
        <v/>
      </c>
      <c r="AI18" s="5" t="str">
        <f t="shared" si="3"/>
        <v/>
      </c>
      <c r="AJ18" s="5" t="str">
        <f t="shared" si="3"/>
        <v/>
      </c>
      <c r="AK18" s="5" t="str">
        <f t="shared" si="3"/>
        <v/>
      </c>
      <c r="AL18" s="5" t="str">
        <f t="shared" si="3"/>
        <v/>
      </c>
      <c r="AM18" s="5" t="str">
        <f t="shared" si="3"/>
        <v/>
      </c>
      <c r="AN18" s="5" t="str">
        <f t="shared" si="3"/>
        <v/>
      </c>
      <c r="AO18" s="5" t="str">
        <f t="shared" si="4"/>
        <v/>
      </c>
      <c r="AP18" s="5" t="str">
        <f t="shared" si="4"/>
        <v/>
      </c>
      <c r="AQ18" s="5" t="str">
        <f t="shared" si="4"/>
        <v/>
      </c>
      <c r="AR18" s="5" t="str">
        <f t="shared" si="4"/>
        <v/>
      </c>
      <c r="AS18" s="5" t="str">
        <f t="shared" si="4"/>
        <v/>
      </c>
      <c r="AT18" s="5" t="str">
        <f t="shared" si="4"/>
        <v/>
      </c>
      <c r="AU18" s="5" t="str">
        <f t="shared" si="4"/>
        <v/>
      </c>
      <c r="AV18" s="5" t="str">
        <f t="shared" si="4"/>
        <v/>
      </c>
      <c r="AW18" s="5" t="str">
        <f t="shared" si="4"/>
        <v/>
      </c>
    </row>
    <row r="19" spans="1:49" ht="30.95" customHeight="1" x14ac:dyDescent="0.15">
      <c r="A19" s="3" t="s">
        <v>45</v>
      </c>
      <c r="B19" s="3" t="s">
        <v>46</v>
      </c>
      <c r="C19" s="9" t="s">
        <v>32</v>
      </c>
      <c r="D19" s="9"/>
      <c r="E19" s="10">
        <f t="shared" si="0"/>
        <v>3</v>
      </c>
      <c r="F19" s="16">
        <v>39522</v>
      </c>
      <c r="G19" s="16">
        <v>39526</v>
      </c>
      <c r="H19" s="11"/>
      <c r="I19" s="5" t="str">
        <f t="shared" si="2"/>
        <v/>
      </c>
      <c r="J19" s="5" t="str">
        <f t="shared" si="2"/>
        <v/>
      </c>
      <c r="K19" s="5" t="str">
        <f t="shared" si="2"/>
        <v/>
      </c>
      <c r="L19" s="5" t="str">
        <f t="shared" si="2"/>
        <v/>
      </c>
      <c r="M19" s="5" t="str">
        <f t="shared" si="2"/>
        <v/>
      </c>
      <c r="N19" s="5" t="str">
        <f t="shared" si="2"/>
        <v/>
      </c>
      <c r="O19" s="5" t="str">
        <f t="shared" si="2"/>
        <v/>
      </c>
      <c r="P19" s="5" t="str">
        <f t="shared" si="2"/>
        <v/>
      </c>
      <c r="Q19" s="5" t="str">
        <f t="shared" si="2"/>
        <v/>
      </c>
      <c r="R19" s="5" t="str">
        <f t="shared" si="2"/>
        <v/>
      </c>
      <c r="S19" s="5" t="str">
        <f t="shared" si="2"/>
        <v/>
      </c>
      <c r="T19" s="5" t="str">
        <f t="shared" si="2"/>
        <v/>
      </c>
      <c r="U19" s="5" t="str">
        <f t="shared" si="2"/>
        <v/>
      </c>
      <c r="V19" s="5" t="str">
        <f t="shared" si="2"/>
        <v/>
      </c>
      <c r="W19" s="5" t="str">
        <f t="shared" si="2"/>
        <v/>
      </c>
      <c r="X19" s="5" t="str">
        <f t="shared" si="2"/>
        <v/>
      </c>
      <c r="Y19" s="5" t="str">
        <f t="shared" si="3"/>
        <v>■</v>
      </c>
      <c r="Z19" s="5" t="str">
        <f t="shared" si="3"/>
        <v>■</v>
      </c>
      <c r="AA19" s="5" t="str">
        <f t="shared" si="3"/>
        <v>■</v>
      </c>
      <c r="AB19" s="5" t="str">
        <f t="shared" si="3"/>
        <v/>
      </c>
      <c r="AC19" s="5" t="str">
        <f t="shared" si="3"/>
        <v/>
      </c>
      <c r="AD19" s="5" t="str">
        <f t="shared" si="3"/>
        <v/>
      </c>
      <c r="AE19" s="5" t="str">
        <f t="shared" si="3"/>
        <v/>
      </c>
      <c r="AF19" s="5" t="str">
        <f t="shared" si="3"/>
        <v/>
      </c>
      <c r="AG19" s="5" t="str">
        <f t="shared" si="3"/>
        <v/>
      </c>
      <c r="AH19" s="5" t="str">
        <f t="shared" si="3"/>
        <v/>
      </c>
      <c r="AI19" s="5" t="str">
        <f t="shared" si="3"/>
        <v/>
      </c>
      <c r="AJ19" s="5" t="str">
        <f t="shared" si="3"/>
        <v/>
      </c>
      <c r="AK19" s="5" t="str">
        <f t="shared" si="3"/>
        <v/>
      </c>
      <c r="AL19" s="5" t="str">
        <f t="shared" si="3"/>
        <v/>
      </c>
      <c r="AM19" s="5" t="str">
        <f t="shared" si="3"/>
        <v/>
      </c>
      <c r="AN19" s="5" t="str">
        <f t="shared" si="3"/>
        <v/>
      </c>
      <c r="AO19" s="5" t="str">
        <f t="shared" si="4"/>
        <v/>
      </c>
      <c r="AP19" s="5" t="str">
        <f t="shared" si="4"/>
        <v/>
      </c>
      <c r="AQ19" s="5" t="str">
        <f t="shared" si="4"/>
        <v/>
      </c>
      <c r="AR19" s="5" t="str">
        <f t="shared" si="4"/>
        <v/>
      </c>
      <c r="AS19" s="5" t="str">
        <f t="shared" si="4"/>
        <v/>
      </c>
      <c r="AT19" s="5" t="str">
        <f t="shared" si="4"/>
        <v/>
      </c>
      <c r="AU19" s="5" t="str">
        <f t="shared" si="4"/>
        <v/>
      </c>
      <c r="AV19" s="5" t="str">
        <f t="shared" si="4"/>
        <v/>
      </c>
      <c r="AW19" s="5" t="str">
        <f t="shared" si="4"/>
        <v/>
      </c>
    </row>
    <row r="20" spans="1:49" ht="30.95" customHeight="1" x14ac:dyDescent="0.15">
      <c r="A20" s="3" t="s">
        <v>47</v>
      </c>
      <c r="B20" s="3" t="s">
        <v>48</v>
      </c>
      <c r="C20" s="9"/>
      <c r="D20" s="9"/>
      <c r="E20" s="12">
        <f t="shared" si="0"/>
        <v>11</v>
      </c>
      <c r="F20" s="17">
        <v>39527</v>
      </c>
      <c r="G20" s="18">
        <v>39542</v>
      </c>
      <c r="H20" s="25" t="s">
        <v>39</v>
      </c>
      <c r="I20" s="5" t="str">
        <f t="shared" si="2"/>
        <v/>
      </c>
      <c r="J20" s="5" t="str">
        <f t="shared" si="2"/>
        <v/>
      </c>
      <c r="K20" s="5" t="str">
        <f t="shared" si="2"/>
        <v/>
      </c>
      <c r="L20" s="5" t="str">
        <f t="shared" si="2"/>
        <v/>
      </c>
      <c r="M20" s="5" t="str">
        <f t="shared" si="2"/>
        <v/>
      </c>
      <c r="N20" s="5" t="str">
        <f t="shared" si="2"/>
        <v/>
      </c>
      <c r="O20" s="5" t="str">
        <f t="shared" si="2"/>
        <v/>
      </c>
      <c r="P20" s="5" t="str">
        <f t="shared" si="2"/>
        <v/>
      </c>
      <c r="Q20" s="5" t="str">
        <f t="shared" si="2"/>
        <v/>
      </c>
      <c r="R20" s="5" t="str">
        <f t="shared" si="2"/>
        <v/>
      </c>
      <c r="S20" s="5" t="str">
        <f t="shared" si="2"/>
        <v/>
      </c>
      <c r="T20" s="5" t="str">
        <f t="shared" si="2"/>
        <v/>
      </c>
      <c r="U20" s="5" t="str">
        <f t="shared" si="2"/>
        <v/>
      </c>
      <c r="V20" s="5" t="str">
        <f t="shared" si="2"/>
        <v/>
      </c>
      <c r="W20" s="5" t="str">
        <f t="shared" si="2"/>
        <v/>
      </c>
      <c r="X20" s="5" t="str">
        <f t="shared" si="2"/>
        <v/>
      </c>
      <c r="Y20" s="5" t="str">
        <f t="shared" si="3"/>
        <v/>
      </c>
      <c r="Z20" s="5" t="str">
        <f t="shared" si="3"/>
        <v/>
      </c>
      <c r="AA20" s="5" t="str">
        <f t="shared" si="3"/>
        <v/>
      </c>
      <c r="AB20" s="5" t="str">
        <f t="shared" si="3"/>
        <v/>
      </c>
      <c r="AC20" s="5" t="str">
        <f t="shared" si="3"/>
        <v>■</v>
      </c>
      <c r="AD20" s="5" t="str">
        <f t="shared" si="3"/>
        <v/>
      </c>
      <c r="AE20" s="5" t="str">
        <f t="shared" si="3"/>
        <v/>
      </c>
      <c r="AF20" s="5" t="str">
        <f t="shared" si="3"/>
        <v>■</v>
      </c>
      <c r="AG20" s="5" t="str">
        <f t="shared" si="3"/>
        <v>■</v>
      </c>
      <c r="AH20" s="5" t="str">
        <f t="shared" si="3"/>
        <v>■</v>
      </c>
      <c r="AI20" s="5" t="str">
        <f t="shared" si="3"/>
        <v>■</v>
      </c>
      <c r="AJ20" s="5" t="str">
        <f t="shared" si="3"/>
        <v>■</v>
      </c>
      <c r="AK20" s="5" t="str">
        <f t="shared" si="3"/>
        <v/>
      </c>
      <c r="AL20" s="5" t="str">
        <f t="shared" si="3"/>
        <v/>
      </c>
      <c r="AM20" s="5" t="str">
        <f t="shared" si="3"/>
        <v>■</v>
      </c>
      <c r="AN20" s="5" t="str">
        <f t="shared" si="3"/>
        <v>■</v>
      </c>
      <c r="AO20" s="5" t="str">
        <f t="shared" si="4"/>
        <v>■</v>
      </c>
      <c r="AP20" s="5" t="str">
        <f t="shared" si="4"/>
        <v>■</v>
      </c>
      <c r="AQ20" s="5" t="str">
        <f t="shared" si="4"/>
        <v>■</v>
      </c>
      <c r="AR20" s="5" t="str">
        <f t="shared" si="4"/>
        <v/>
      </c>
      <c r="AS20" s="5" t="str">
        <f t="shared" si="4"/>
        <v/>
      </c>
      <c r="AT20" s="5" t="str">
        <f t="shared" si="4"/>
        <v/>
      </c>
      <c r="AU20" s="5" t="str">
        <f t="shared" si="4"/>
        <v/>
      </c>
      <c r="AV20" s="5" t="str">
        <f t="shared" si="4"/>
        <v/>
      </c>
      <c r="AW20" s="5" t="str">
        <f t="shared" si="4"/>
        <v/>
      </c>
    </row>
    <row r="21" spans="1:49" ht="30.95" customHeight="1" x14ac:dyDescent="0.15">
      <c r="A21" s="3" t="s">
        <v>49</v>
      </c>
      <c r="B21" s="30" t="s">
        <v>50</v>
      </c>
      <c r="C21" s="9" t="s">
        <v>32</v>
      </c>
      <c r="D21" s="9"/>
      <c r="E21" s="12">
        <f t="shared" si="0"/>
        <v>4</v>
      </c>
      <c r="F21" s="17">
        <v>39527</v>
      </c>
      <c r="G21" s="18">
        <v>39533</v>
      </c>
      <c r="H21" s="11"/>
      <c r="I21" s="5" t="str">
        <f t="shared" si="2"/>
        <v/>
      </c>
      <c r="J21" s="5" t="str">
        <f t="shared" si="2"/>
        <v/>
      </c>
      <c r="K21" s="5" t="str">
        <f t="shared" si="2"/>
        <v/>
      </c>
      <c r="L21" s="5" t="str">
        <f t="shared" si="2"/>
        <v/>
      </c>
      <c r="M21" s="5" t="str">
        <f t="shared" si="2"/>
        <v/>
      </c>
      <c r="N21" s="5" t="str">
        <f t="shared" si="2"/>
        <v/>
      </c>
      <c r="O21" s="5" t="str">
        <f t="shared" si="2"/>
        <v/>
      </c>
      <c r="P21" s="5" t="str">
        <f t="shared" si="2"/>
        <v/>
      </c>
      <c r="Q21" s="5" t="str">
        <f t="shared" si="2"/>
        <v/>
      </c>
      <c r="R21" s="5" t="str">
        <f t="shared" si="2"/>
        <v/>
      </c>
      <c r="S21" s="5" t="str">
        <f t="shared" si="2"/>
        <v/>
      </c>
      <c r="T21" s="5" t="str">
        <f t="shared" si="2"/>
        <v/>
      </c>
      <c r="U21" s="5" t="str">
        <f t="shared" si="2"/>
        <v/>
      </c>
      <c r="V21" s="5" t="str">
        <f t="shared" si="2"/>
        <v/>
      </c>
      <c r="W21" s="5" t="str">
        <f t="shared" si="2"/>
        <v/>
      </c>
      <c r="X21" s="5" t="str">
        <f t="shared" si="2"/>
        <v/>
      </c>
      <c r="Y21" s="5" t="str">
        <f t="shared" si="3"/>
        <v/>
      </c>
      <c r="Z21" s="5" t="str">
        <f t="shared" si="3"/>
        <v/>
      </c>
      <c r="AA21" s="5" t="str">
        <f t="shared" si="3"/>
        <v/>
      </c>
      <c r="AB21" s="5" t="str">
        <f t="shared" si="3"/>
        <v/>
      </c>
      <c r="AC21" s="5" t="str">
        <f t="shared" si="3"/>
        <v>■</v>
      </c>
      <c r="AD21" s="5" t="str">
        <f t="shared" si="3"/>
        <v/>
      </c>
      <c r="AE21" s="5" t="str">
        <f t="shared" si="3"/>
        <v/>
      </c>
      <c r="AF21" s="5" t="str">
        <f t="shared" si="3"/>
        <v>■</v>
      </c>
      <c r="AG21" s="5" t="str">
        <f t="shared" si="3"/>
        <v>■</v>
      </c>
      <c r="AH21" s="5" t="str">
        <f t="shared" si="3"/>
        <v>■</v>
      </c>
      <c r="AI21" s="5" t="str">
        <f t="shared" si="3"/>
        <v/>
      </c>
      <c r="AJ21" s="5" t="str">
        <f t="shared" si="3"/>
        <v/>
      </c>
      <c r="AK21" s="5" t="str">
        <f t="shared" si="3"/>
        <v/>
      </c>
      <c r="AL21" s="5" t="str">
        <f t="shared" si="3"/>
        <v/>
      </c>
      <c r="AM21" s="5" t="str">
        <f t="shared" si="3"/>
        <v/>
      </c>
      <c r="AN21" s="5" t="str">
        <f t="shared" si="3"/>
        <v/>
      </c>
      <c r="AO21" s="5" t="str">
        <f t="shared" si="4"/>
        <v/>
      </c>
      <c r="AP21" s="5" t="str">
        <f t="shared" si="4"/>
        <v/>
      </c>
      <c r="AQ21" s="5" t="str">
        <f t="shared" si="4"/>
        <v/>
      </c>
      <c r="AR21" s="5" t="str">
        <f t="shared" si="4"/>
        <v/>
      </c>
      <c r="AS21" s="5" t="str">
        <f t="shared" si="4"/>
        <v/>
      </c>
      <c r="AT21" s="5" t="str">
        <f t="shared" si="4"/>
        <v/>
      </c>
      <c r="AU21" s="5" t="str">
        <f t="shared" si="4"/>
        <v/>
      </c>
      <c r="AV21" s="5" t="str">
        <f t="shared" si="4"/>
        <v/>
      </c>
      <c r="AW21" s="5" t="str">
        <f t="shared" si="4"/>
        <v/>
      </c>
    </row>
    <row r="22" spans="1:49" ht="30.95" customHeight="1" x14ac:dyDescent="0.15">
      <c r="A22" s="3" t="s">
        <v>51</v>
      </c>
      <c r="B22" s="30" t="s">
        <v>52</v>
      </c>
      <c r="C22" s="9" t="s">
        <v>53</v>
      </c>
      <c r="D22" s="9"/>
      <c r="E22" s="12">
        <f t="shared" si="0"/>
        <v>5</v>
      </c>
      <c r="F22" s="17">
        <v>39538</v>
      </c>
      <c r="G22" s="18">
        <v>39542</v>
      </c>
      <c r="H22" s="11"/>
      <c r="I22" s="5" t="str">
        <f t="shared" si="2"/>
        <v/>
      </c>
      <c r="J22" s="5" t="str">
        <f t="shared" si="2"/>
        <v/>
      </c>
      <c r="K22" s="5" t="str">
        <f t="shared" si="2"/>
        <v/>
      </c>
      <c r="L22" s="5" t="str">
        <f t="shared" si="2"/>
        <v/>
      </c>
      <c r="M22" s="5" t="str">
        <f t="shared" si="2"/>
        <v/>
      </c>
      <c r="N22" s="5" t="str">
        <f t="shared" si="2"/>
        <v/>
      </c>
      <c r="O22" s="5" t="str">
        <f t="shared" si="2"/>
        <v/>
      </c>
      <c r="P22" s="5" t="str">
        <f t="shared" si="2"/>
        <v/>
      </c>
      <c r="Q22" s="5" t="str">
        <f t="shared" si="2"/>
        <v/>
      </c>
      <c r="R22" s="5" t="str">
        <f t="shared" si="2"/>
        <v/>
      </c>
      <c r="S22" s="5" t="str">
        <f t="shared" si="2"/>
        <v/>
      </c>
      <c r="T22" s="5" t="str">
        <f t="shared" si="2"/>
        <v/>
      </c>
      <c r="U22" s="5" t="str">
        <f t="shared" si="2"/>
        <v/>
      </c>
      <c r="V22" s="5" t="str">
        <f t="shared" si="2"/>
        <v/>
      </c>
      <c r="W22" s="5" t="str">
        <f t="shared" si="2"/>
        <v/>
      </c>
      <c r="X22" s="5" t="str">
        <f t="shared" si="2"/>
        <v/>
      </c>
      <c r="Y22" s="5" t="str">
        <f t="shared" si="3"/>
        <v/>
      </c>
      <c r="Z22" s="5" t="str">
        <f t="shared" si="3"/>
        <v/>
      </c>
      <c r="AA22" s="5" t="str">
        <f t="shared" si="3"/>
        <v/>
      </c>
      <c r="AB22" s="5" t="str">
        <f t="shared" si="3"/>
        <v/>
      </c>
      <c r="AC22" s="5" t="str">
        <f t="shared" si="3"/>
        <v/>
      </c>
      <c r="AD22" s="5" t="str">
        <f t="shared" si="3"/>
        <v/>
      </c>
      <c r="AE22" s="5" t="str">
        <f t="shared" si="3"/>
        <v/>
      </c>
      <c r="AF22" s="5" t="str">
        <f t="shared" si="3"/>
        <v/>
      </c>
      <c r="AG22" s="5" t="str">
        <f t="shared" si="3"/>
        <v/>
      </c>
      <c r="AH22" s="5" t="str">
        <f t="shared" si="3"/>
        <v/>
      </c>
      <c r="AI22" s="5" t="str">
        <f t="shared" si="3"/>
        <v/>
      </c>
      <c r="AJ22" s="5" t="str">
        <f t="shared" si="3"/>
        <v/>
      </c>
      <c r="AK22" s="5" t="str">
        <f t="shared" si="3"/>
        <v/>
      </c>
      <c r="AL22" s="5" t="str">
        <f t="shared" si="3"/>
        <v/>
      </c>
      <c r="AM22" s="5" t="str">
        <f t="shared" si="3"/>
        <v>■</v>
      </c>
      <c r="AN22" s="5" t="str">
        <f t="shared" si="3"/>
        <v>■</v>
      </c>
      <c r="AO22" s="5" t="str">
        <f t="shared" si="4"/>
        <v>■</v>
      </c>
      <c r="AP22" s="5" t="str">
        <f t="shared" si="4"/>
        <v>■</v>
      </c>
      <c r="AQ22" s="5" t="str">
        <f t="shared" si="4"/>
        <v>■</v>
      </c>
      <c r="AR22" s="5" t="str">
        <f t="shared" si="4"/>
        <v/>
      </c>
      <c r="AS22" s="5" t="str">
        <f t="shared" si="4"/>
        <v/>
      </c>
      <c r="AT22" s="5" t="str">
        <f t="shared" si="4"/>
        <v/>
      </c>
      <c r="AU22" s="5" t="str">
        <f t="shared" si="4"/>
        <v/>
      </c>
      <c r="AV22" s="5" t="str">
        <f t="shared" si="4"/>
        <v/>
      </c>
      <c r="AW22" s="5" t="str">
        <f t="shared" si="4"/>
        <v/>
      </c>
    </row>
    <row r="23" spans="1:49" ht="30.95" customHeight="1" x14ac:dyDescent="0.15">
      <c r="A23" s="4">
        <v>2</v>
      </c>
      <c r="B23" s="4" t="s">
        <v>54</v>
      </c>
      <c r="C23" s="6" t="s">
        <v>55</v>
      </c>
      <c r="D23" s="6"/>
      <c r="E23" s="7" t="s">
        <v>55</v>
      </c>
      <c r="F23" s="14" t="s">
        <v>55</v>
      </c>
      <c r="G23" s="15" t="s">
        <v>55</v>
      </c>
      <c r="H23" s="11" t="s">
        <v>55</v>
      </c>
      <c r="I23" s="5" t="str">
        <f t="shared" si="2"/>
        <v/>
      </c>
      <c r="J23" s="5" t="str">
        <f t="shared" si="2"/>
        <v/>
      </c>
      <c r="K23" s="5" t="str">
        <f t="shared" si="2"/>
        <v/>
      </c>
      <c r="L23" s="5" t="str">
        <f t="shared" si="2"/>
        <v/>
      </c>
      <c r="M23" s="5" t="str">
        <f t="shared" si="2"/>
        <v/>
      </c>
      <c r="N23" s="5" t="str">
        <f t="shared" si="2"/>
        <v/>
      </c>
      <c r="O23" s="5" t="str">
        <f t="shared" si="2"/>
        <v/>
      </c>
      <c r="P23" s="5" t="str">
        <f t="shared" si="2"/>
        <v/>
      </c>
      <c r="Q23" s="5" t="str">
        <f t="shared" si="2"/>
        <v/>
      </c>
      <c r="R23" s="5" t="str">
        <f t="shared" si="2"/>
        <v/>
      </c>
      <c r="S23" s="5" t="str">
        <f t="shared" si="2"/>
        <v/>
      </c>
      <c r="T23" s="5" t="str">
        <f t="shared" si="2"/>
        <v/>
      </c>
      <c r="U23" s="5" t="str">
        <f t="shared" si="2"/>
        <v/>
      </c>
      <c r="V23" s="5" t="str">
        <f t="shared" si="2"/>
        <v/>
      </c>
      <c r="W23" s="5" t="str">
        <f t="shared" si="2"/>
        <v/>
      </c>
      <c r="X23" s="5" t="str">
        <f t="shared" si="2"/>
        <v/>
      </c>
      <c r="Y23" s="5" t="str">
        <f t="shared" si="3"/>
        <v/>
      </c>
      <c r="Z23" s="5" t="str">
        <f t="shared" si="3"/>
        <v/>
      </c>
      <c r="AA23" s="5" t="str">
        <f t="shared" si="3"/>
        <v/>
      </c>
      <c r="AB23" s="5" t="str">
        <f t="shared" si="3"/>
        <v/>
      </c>
      <c r="AC23" s="5" t="str">
        <f t="shared" si="3"/>
        <v/>
      </c>
      <c r="AD23" s="5" t="str">
        <f t="shared" si="3"/>
        <v/>
      </c>
      <c r="AE23" s="5" t="str">
        <f t="shared" si="3"/>
        <v/>
      </c>
      <c r="AF23" s="5" t="str">
        <f t="shared" si="3"/>
        <v/>
      </c>
      <c r="AG23" s="5" t="str">
        <f t="shared" si="3"/>
        <v/>
      </c>
      <c r="AH23" s="5" t="str">
        <f t="shared" si="3"/>
        <v/>
      </c>
      <c r="AI23" s="5" t="str">
        <f t="shared" si="3"/>
        <v/>
      </c>
      <c r="AJ23" s="5" t="str">
        <f t="shared" si="3"/>
        <v/>
      </c>
      <c r="AK23" s="5" t="str">
        <f t="shared" si="3"/>
        <v/>
      </c>
      <c r="AL23" s="5" t="str">
        <f t="shared" si="3"/>
        <v/>
      </c>
      <c r="AM23" s="5" t="str">
        <f t="shared" si="3"/>
        <v/>
      </c>
      <c r="AN23" s="5" t="str">
        <f t="shared" si="3"/>
        <v/>
      </c>
      <c r="AO23" s="5" t="str">
        <f t="shared" si="4"/>
        <v/>
      </c>
      <c r="AP23" s="5" t="str">
        <f t="shared" si="4"/>
        <v/>
      </c>
      <c r="AQ23" s="5" t="str">
        <f t="shared" si="4"/>
        <v/>
      </c>
      <c r="AR23" s="5" t="str">
        <f t="shared" si="4"/>
        <v/>
      </c>
      <c r="AS23" s="5" t="str">
        <f t="shared" si="4"/>
        <v/>
      </c>
      <c r="AT23" s="5" t="str">
        <f t="shared" si="4"/>
        <v/>
      </c>
      <c r="AU23" s="5" t="str">
        <f t="shared" si="4"/>
        <v/>
      </c>
      <c r="AV23" s="5" t="str">
        <f t="shared" si="4"/>
        <v/>
      </c>
      <c r="AW23" s="5" t="str">
        <f t="shared" si="4"/>
        <v/>
      </c>
    </row>
    <row r="24" spans="1:49" ht="30.95" customHeight="1" x14ac:dyDescent="0.15">
      <c r="A24" s="3" t="s">
        <v>56</v>
      </c>
      <c r="B24" s="3" t="s">
        <v>56</v>
      </c>
      <c r="C24" s="9" t="s">
        <v>55</v>
      </c>
      <c r="D24" s="9"/>
      <c r="E24" s="12" t="s">
        <v>55</v>
      </c>
      <c r="F24" s="13" t="s">
        <v>55</v>
      </c>
      <c r="G24" s="11" t="s">
        <v>55</v>
      </c>
      <c r="H24" s="11" t="s">
        <v>55</v>
      </c>
      <c r="I24" s="5" t="str">
        <f t="shared" si="2"/>
        <v/>
      </c>
      <c r="J24" s="5" t="str">
        <f t="shared" si="2"/>
        <v/>
      </c>
      <c r="K24" s="5" t="str">
        <f t="shared" si="2"/>
        <v/>
      </c>
      <c r="L24" s="5" t="str">
        <f t="shared" si="2"/>
        <v/>
      </c>
      <c r="M24" s="5" t="str">
        <f t="shared" si="2"/>
        <v/>
      </c>
      <c r="N24" s="5" t="str">
        <f t="shared" si="2"/>
        <v/>
      </c>
      <c r="O24" s="5" t="str">
        <f t="shared" si="2"/>
        <v/>
      </c>
      <c r="P24" s="5" t="str">
        <f t="shared" si="2"/>
        <v/>
      </c>
      <c r="Q24" s="5" t="str">
        <f t="shared" si="2"/>
        <v/>
      </c>
      <c r="R24" s="5" t="str">
        <f t="shared" si="2"/>
        <v/>
      </c>
      <c r="S24" s="5" t="str">
        <f t="shared" si="2"/>
        <v/>
      </c>
      <c r="T24" s="5" t="str">
        <f t="shared" si="2"/>
        <v/>
      </c>
      <c r="U24" s="5" t="str">
        <f t="shared" si="2"/>
        <v/>
      </c>
      <c r="V24" s="5" t="str">
        <f t="shared" si="2"/>
        <v/>
      </c>
      <c r="W24" s="5" t="str">
        <f t="shared" si="2"/>
        <v/>
      </c>
      <c r="X24" s="5" t="str">
        <f t="shared" si="2"/>
        <v/>
      </c>
      <c r="Y24" s="5" t="str">
        <f t="shared" si="3"/>
        <v/>
      </c>
      <c r="Z24" s="5" t="str">
        <f t="shared" si="3"/>
        <v/>
      </c>
      <c r="AA24" s="5" t="str">
        <f t="shared" si="3"/>
        <v/>
      </c>
      <c r="AB24" s="5" t="str">
        <f t="shared" si="3"/>
        <v/>
      </c>
      <c r="AC24" s="5" t="str">
        <f t="shared" si="3"/>
        <v/>
      </c>
      <c r="AD24" s="5" t="str">
        <f t="shared" si="3"/>
        <v/>
      </c>
      <c r="AE24" s="5" t="str">
        <f t="shared" si="3"/>
        <v/>
      </c>
      <c r="AF24" s="5" t="str">
        <f t="shared" si="3"/>
        <v/>
      </c>
      <c r="AG24" s="5" t="str">
        <f t="shared" si="3"/>
        <v/>
      </c>
      <c r="AH24" s="5" t="str">
        <f t="shared" si="3"/>
        <v/>
      </c>
      <c r="AI24" s="5" t="str">
        <f t="shared" si="3"/>
        <v/>
      </c>
      <c r="AJ24" s="5" t="str">
        <f t="shared" si="3"/>
        <v/>
      </c>
      <c r="AK24" s="5" t="str">
        <f t="shared" si="3"/>
        <v/>
      </c>
      <c r="AL24" s="5" t="str">
        <f t="shared" si="3"/>
        <v/>
      </c>
      <c r="AM24" s="5" t="str">
        <f t="shared" si="3"/>
        <v/>
      </c>
      <c r="AN24" s="5" t="str">
        <f t="shared" si="3"/>
        <v/>
      </c>
      <c r="AO24" s="5" t="str">
        <f t="shared" si="4"/>
        <v/>
      </c>
      <c r="AP24" s="5" t="str">
        <f t="shared" si="4"/>
        <v/>
      </c>
      <c r="AQ24" s="5" t="str">
        <f t="shared" si="4"/>
        <v/>
      </c>
      <c r="AR24" s="5" t="str">
        <f t="shared" si="4"/>
        <v/>
      </c>
      <c r="AS24" s="5" t="str">
        <f t="shared" si="4"/>
        <v/>
      </c>
      <c r="AT24" s="5" t="str">
        <f t="shared" si="4"/>
        <v/>
      </c>
      <c r="AU24" s="5" t="str">
        <f t="shared" si="4"/>
        <v/>
      </c>
      <c r="AV24" s="5" t="str">
        <f t="shared" si="4"/>
        <v/>
      </c>
      <c r="AW24" s="5" t="str">
        <f t="shared" si="4"/>
        <v/>
      </c>
    </row>
    <row r="25" spans="1:49" ht="30.95" customHeight="1" x14ac:dyDescent="0.15">
      <c r="A25" s="3" t="s">
        <v>56</v>
      </c>
      <c r="B25" s="3" t="s">
        <v>56</v>
      </c>
      <c r="C25" s="9" t="s">
        <v>55</v>
      </c>
      <c r="D25" s="9"/>
      <c r="E25" s="12" t="s">
        <v>55</v>
      </c>
      <c r="F25" s="13" t="s">
        <v>55</v>
      </c>
      <c r="G25" s="11" t="s">
        <v>55</v>
      </c>
      <c r="H25" s="11" t="s">
        <v>55</v>
      </c>
      <c r="I25" s="5" t="str">
        <f t="shared" si="2"/>
        <v/>
      </c>
      <c r="J25" s="5" t="str">
        <f t="shared" si="2"/>
        <v/>
      </c>
      <c r="K25" s="5" t="str">
        <f t="shared" si="2"/>
        <v/>
      </c>
      <c r="L25" s="5" t="str">
        <f t="shared" si="2"/>
        <v/>
      </c>
      <c r="M25" s="5" t="str">
        <f t="shared" si="2"/>
        <v/>
      </c>
      <c r="N25" s="5" t="str">
        <f t="shared" si="2"/>
        <v/>
      </c>
      <c r="O25" s="5" t="str">
        <f t="shared" si="2"/>
        <v/>
      </c>
      <c r="P25" s="5" t="str">
        <f t="shared" si="2"/>
        <v/>
      </c>
      <c r="Q25" s="5" t="str">
        <f t="shared" si="2"/>
        <v/>
      </c>
      <c r="R25" s="5" t="str">
        <f t="shared" si="2"/>
        <v/>
      </c>
      <c r="S25" s="5" t="str">
        <f t="shared" si="2"/>
        <v/>
      </c>
      <c r="T25" s="5" t="str">
        <f t="shared" si="2"/>
        <v/>
      </c>
      <c r="U25" s="5" t="str">
        <f t="shared" si="2"/>
        <v/>
      </c>
      <c r="V25" s="5" t="str">
        <f t="shared" si="2"/>
        <v/>
      </c>
      <c r="W25" s="5" t="str">
        <f t="shared" si="2"/>
        <v/>
      </c>
      <c r="X25" s="5" t="str">
        <f t="shared" si="2"/>
        <v/>
      </c>
      <c r="Y25" s="5" t="str">
        <f t="shared" si="3"/>
        <v/>
      </c>
      <c r="Z25" s="5" t="str">
        <f t="shared" si="3"/>
        <v/>
      </c>
      <c r="AA25" s="5" t="str">
        <f t="shared" si="3"/>
        <v/>
      </c>
      <c r="AB25" s="5" t="str">
        <f t="shared" si="3"/>
        <v/>
      </c>
      <c r="AC25" s="5" t="str">
        <f t="shared" si="3"/>
        <v/>
      </c>
      <c r="AD25" s="5" t="str">
        <f t="shared" si="3"/>
        <v/>
      </c>
      <c r="AE25" s="5" t="str">
        <f t="shared" si="3"/>
        <v/>
      </c>
      <c r="AF25" s="5" t="str">
        <f t="shared" si="3"/>
        <v/>
      </c>
      <c r="AG25" s="5" t="str">
        <f t="shared" si="3"/>
        <v/>
      </c>
      <c r="AH25" s="5" t="str">
        <f t="shared" si="3"/>
        <v/>
      </c>
      <c r="AI25" s="5" t="str">
        <f t="shared" si="3"/>
        <v/>
      </c>
      <c r="AJ25" s="5" t="str">
        <f t="shared" si="3"/>
        <v/>
      </c>
      <c r="AK25" s="5" t="str">
        <f t="shared" si="3"/>
        <v/>
      </c>
      <c r="AL25" s="5" t="str">
        <f t="shared" si="3"/>
        <v/>
      </c>
      <c r="AM25" s="5" t="str">
        <f t="shared" si="3"/>
        <v/>
      </c>
      <c r="AN25" s="5" t="str">
        <f t="shared" si="3"/>
        <v/>
      </c>
      <c r="AO25" s="5" t="str">
        <f t="shared" si="4"/>
        <v/>
      </c>
      <c r="AP25" s="5" t="str">
        <f t="shared" si="4"/>
        <v/>
      </c>
      <c r="AQ25" s="5" t="str">
        <f t="shared" si="4"/>
        <v/>
      </c>
      <c r="AR25" s="5" t="str">
        <f t="shared" si="4"/>
        <v/>
      </c>
      <c r="AS25" s="5" t="str">
        <f t="shared" si="4"/>
        <v/>
      </c>
      <c r="AT25" s="5" t="str">
        <f t="shared" si="4"/>
        <v/>
      </c>
      <c r="AU25" s="5" t="str">
        <f t="shared" si="4"/>
        <v/>
      </c>
      <c r="AV25" s="5" t="str">
        <f t="shared" si="4"/>
        <v/>
      </c>
      <c r="AW25" s="5" t="str">
        <f t="shared" si="4"/>
        <v/>
      </c>
    </row>
    <row r="26" spans="1:49" ht="30.95" customHeight="1" x14ac:dyDescent="0.15">
      <c r="A26" s="3" t="s">
        <v>56</v>
      </c>
      <c r="B26" s="3" t="s">
        <v>56</v>
      </c>
      <c r="C26" s="9" t="s">
        <v>55</v>
      </c>
      <c r="D26" s="9"/>
      <c r="E26" s="12" t="s">
        <v>55</v>
      </c>
      <c r="F26" s="13" t="s">
        <v>55</v>
      </c>
      <c r="G26" s="11" t="s">
        <v>55</v>
      </c>
      <c r="H26" s="11" t="s">
        <v>55</v>
      </c>
      <c r="I26" s="5" t="str">
        <f t="shared" si="2"/>
        <v/>
      </c>
      <c r="J26" s="5" t="str">
        <f t="shared" si="2"/>
        <v/>
      </c>
      <c r="K26" s="5" t="str">
        <f t="shared" si="2"/>
        <v/>
      </c>
      <c r="L26" s="5" t="str">
        <f t="shared" si="2"/>
        <v/>
      </c>
      <c r="M26" s="5" t="str">
        <f t="shared" si="2"/>
        <v/>
      </c>
      <c r="N26" s="5" t="str">
        <f t="shared" si="2"/>
        <v/>
      </c>
      <c r="O26" s="5" t="str">
        <f t="shared" si="2"/>
        <v/>
      </c>
      <c r="P26" s="5" t="str">
        <f t="shared" si="2"/>
        <v/>
      </c>
      <c r="Q26" s="5" t="str">
        <f t="shared" si="2"/>
        <v/>
      </c>
      <c r="R26" s="5" t="str">
        <f t="shared" si="2"/>
        <v/>
      </c>
      <c r="S26" s="5" t="str">
        <f t="shared" si="2"/>
        <v/>
      </c>
      <c r="T26" s="5" t="str">
        <f t="shared" si="2"/>
        <v/>
      </c>
      <c r="U26" s="5" t="str">
        <f t="shared" si="2"/>
        <v/>
      </c>
      <c r="V26" s="5" t="str">
        <f t="shared" si="2"/>
        <v/>
      </c>
      <c r="W26" s="5" t="str">
        <f t="shared" si="2"/>
        <v/>
      </c>
      <c r="X26" s="5" t="str">
        <f t="shared" si="2"/>
        <v/>
      </c>
      <c r="Y26" s="5" t="str">
        <f t="shared" si="3"/>
        <v/>
      </c>
      <c r="Z26" s="5" t="str">
        <f t="shared" si="3"/>
        <v/>
      </c>
      <c r="AA26" s="5" t="str">
        <f t="shared" si="3"/>
        <v/>
      </c>
      <c r="AB26" s="5" t="str">
        <f t="shared" si="3"/>
        <v/>
      </c>
      <c r="AC26" s="5" t="str">
        <f t="shared" si="3"/>
        <v/>
      </c>
      <c r="AD26" s="5" t="str">
        <f t="shared" si="3"/>
        <v/>
      </c>
      <c r="AE26" s="5" t="str">
        <f t="shared" si="3"/>
        <v/>
      </c>
      <c r="AF26" s="5" t="str">
        <f t="shared" si="3"/>
        <v/>
      </c>
      <c r="AG26" s="5" t="str">
        <f t="shared" si="3"/>
        <v/>
      </c>
      <c r="AH26" s="5" t="str">
        <f t="shared" si="3"/>
        <v/>
      </c>
      <c r="AI26" s="5" t="str">
        <f t="shared" si="3"/>
        <v/>
      </c>
      <c r="AJ26" s="5" t="str">
        <f t="shared" si="3"/>
        <v/>
      </c>
      <c r="AK26" s="5" t="str">
        <f t="shared" si="3"/>
        <v/>
      </c>
      <c r="AL26" s="5" t="str">
        <f t="shared" si="3"/>
        <v/>
      </c>
      <c r="AM26" s="5" t="str">
        <f t="shared" si="3"/>
        <v/>
      </c>
      <c r="AN26" s="5" t="str">
        <f t="shared" si="3"/>
        <v/>
      </c>
      <c r="AO26" s="5" t="str">
        <f t="shared" si="4"/>
        <v/>
      </c>
      <c r="AP26" s="5" t="str">
        <f t="shared" si="4"/>
        <v/>
      </c>
      <c r="AQ26" s="5" t="str">
        <f t="shared" si="4"/>
        <v/>
      </c>
      <c r="AR26" s="5" t="str">
        <f t="shared" si="4"/>
        <v/>
      </c>
      <c r="AS26" s="5" t="str">
        <f t="shared" si="4"/>
        <v/>
      </c>
      <c r="AT26" s="5" t="str">
        <f t="shared" si="4"/>
        <v/>
      </c>
      <c r="AU26" s="5" t="str">
        <f t="shared" si="4"/>
        <v/>
      </c>
      <c r="AV26" s="5" t="str">
        <f t="shared" si="4"/>
        <v/>
      </c>
      <c r="AW26" s="5" t="str">
        <f t="shared" si="4"/>
        <v/>
      </c>
    </row>
    <row r="27" spans="1:49" ht="30.95" customHeight="1" x14ac:dyDescent="0.15">
      <c r="A27" s="3" t="s">
        <v>56</v>
      </c>
      <c r="B27" s="3" t="s">
        <v>56</v>
      </c>
      <c r="C27" s="26" t="s">
        <v>55</v>
      </c>
      <c r="D27" s="26"/>
      <c r="E27" s="10" t="s">
        <v>55</v>
      </c>
      <c r="F27" s="11" t="s">
        <v>55</v>
      </c>
      <c r="G27" s="11" t="s">
        <v>55</v>
      </c>
      <c r="H27" s="11" t="s">
        <v>55</v>
      </c>
      <c r="I27" s="5" t="str">
        <f t="shared" si="2"/>
        <v/>
      </c>
      <c r="J27" s="5" t="str">
        <f t="shared" si="2"/>
        <v/>
      </c>
      <c r="K27" s="5" t="str">
        <f t="shared" si="2"/>
        <v/>
      </c>
      <c r="L27" s="5" t="str">
        <f t="shared" si="2"/>
        <v/>
      </c>
      <c r="M27" s="5" t="str">
        <f t="shared" si="2"/>
        <v/>
      </c>
      <c r="N27" s="5" t="str">
        <f t="shared" si="2"/>
        <v/>
      </c>
      <c r="O27" s="5" t="str">
        <f t="shared" si="2"/>
        <v/>
      </c>
      <c r="P27" s="5" t="str">
        <f t="shared" si="2"/>
        <v/>
      </c>
      <c r="Q27" s="5" t="str">
        <f t="shared" si="2"/>
        <v/>
      </c>
      <c r="R27" s="5" t="str">
        <f t="shared" si="2"/>
        <v/>
      </c>
      <c r="S27" s="5" t="str">
        <f t="shared" si="2"/>
        <v/>
      </c>
      <c r="T27" s="5" t="str">
        <f t="shared" si="2"/>
        <v/>
      </c>
      <c r="U27" s="5" t="str">
        <f t="shared" si="2"/>
        <v/>
      </c>
      <c r="V27" s="5" t="str">
        <f t="shared" si="2"/>
        <v/>
      </c>
      <c r="W27" s="5" t="str">
        <f t="shared" si="2"/>
        <v/>
      </c>
      <c r="X27" s="5" t="str">
        <f t="shared" si="2"/>
        <v/>
      </c>
      <c r="Y27" s="5" t="str">
        <f t="shared" si="3"/>
        <v/>
      </c>
      <c r="Z27" s="5" t="str">
        <f t="shared" si="3"/>
        <v/>
      </c>
      <c r="AA27" s="5" t="str">
        <f t="shared" si="3"/>
        <v/>
      </c>
      <c r="AB27" s="5" t="str">
        <f t="shared" si="3"/>
        <v/>
      </c>
      <c r="AC27" s="5" t="str">
        <f t="shared" si="3"/>
        <v/>
      </c>
      <c r="AD27" s="5" t="str">
        <f t="shared" si="3"/>
        <v/>
      </c>
      <c r="AE27" s="5" t="str">
        <f t="shared" si="3"/>
        <v/>
      </c>
      <c r="AF27" s="5" t="str">
        <f t="shared" si="3"/>
        <v/>
      </c>
      <c r="AG27" s="5" t="str">
        <f t="shared" si="3"/>
        <v/>
      </c>
      <c r="AH27" s="5" t="str">
        <f t="shared" si="3"/>
        <v/>
      </c>
      <c r="AI27" s="5" t="str">
        <f t="shared" si="3"/>
        <v/>
      </c>
      <c r="AJ27" s="5" t="str">
        <f t="shared" si="3"/>
        <v/>
      </c>
      <c r="AK27" s="5" t="str">
        <f t="shared" si="3"/>
        <v/>
      </c>
      <c r="AL27" s="5" t="str">
        <f t="shared" si="3"/>
        <v/>
      </c>
      <c r="AM27" s="5" t="str">
        <f t="shared" si="3"/>
        <v/>
      </c>
      <c r="AN27" s="5" t="str">
        <f t="shared" si="3"/>
        <v/>
      </c>
      <c r="AO27" s="5" t="str">
        <f t="shared" si="4"/>
        <v/>
      </c>
      <c r="AP27" s="5" t="str">
        <f t="shared" si="4"/>
        <v/>
      </c>
      <c r="AQ27" s="5" t="str">
        <f t="shared" si="4"/>
        <v/>
      </c>
      <c r="AR27" s="5" t="str">
        <f t="shared" si="4"/>
        <v/>
      </c>
      <c r="AS27" s="5" t="str">
        <f t="shared" si="4"/>
        <v/>
      </c>
      <c r="AT27" s="5" t="str">
        <f t="shared" si="4"/>
        <v/>
      </c>
      <c r="AU27" s="5" t="str">
        <f t="shared" si="4"/>
        <v/>
      </c>
      <c r="AV27" s="5" t="str">
        <f t="shared" si="4"/>
        <v/>
      </c>
      <c r="AW27" s="5" t="str">
        <f t="shared" si="4"/>
        <v/>
      </c>
    </row>
  </sheetData>
  <dataConsolidate>
    <dataRefs count="1">
      <dataRef ref="M1:W65536" sheet="WBS" r:id="rId1"/>
    </dataRefs>
  </dataConsolidate>
  <mergeCells count="9">
    <mergeCell ref="A3:A6"/>
    <mergeCell ref="C3:C6"/>
    <mergeCell ref="B3:B6"/>
    <mergeCell ref="A2:B2"/>
    <mergeCell ref="C2:H2"/>
    <mergeCell ref="H3:H6"/>
    <mergeCell ref="E3:G4"/>
    <mergeCell ref="E5:G5"/>
    <mergeCell ref="D3:D6"/>
  </mergeCells>
  <phoneticPr fontId="2"/>
  <printOptions horizontalCentered="1"/>
  <pageMargins left="0.16" right="0.16" top="0.51181102362204722" bottom="0.51181102362204722" header="0.55118110236220474" footer="0.11811023622047245"/>
  <pageSetup paperSize="9" scale="39" fitToHeight="0" orientation="landscape" r:id="rId2"/>
  <headerFooter alignWithMargins="0">
    <oddFooter>&amp;C&amp;12&amp;P / &amp;N</oddFoot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6BC-A707-4053-B93D-C103A068186E}">
  <dimension ref="A1:T86"/>
  <sheetViews>
    <sheetView view="pageBreakPreview" zoomScaleNormal="90" zoomScaleSheetLayoutView="100" workbookViewId="0"/>
  </sheetViews>
  <sheetFormatPr defaultRowHeight="12" x14ac:dyDescent="0.15"/>
  <cols>
    <col min="1" max="1" width="7.25" style="39" customWidth="1"/>
    <col min="2" max="2" width="9.125" style="39" customWidth="1"/>
    <col min="3" max="3" width="27.625" style="39" customWidth="1"/>
    <col min="4" max="4" width="19.25" style="39" customWidth="1"/>
    <col min="5" max="6" width="10.5" style="39" bestFit="1" customWidth="1"/>
    <col min="7" max="7" width="8.125" style="39" bestFit="1" customWidth="1"/>
    <col min="8" max="9" width="10.5" style="39" bestFit="1" customWidth="1"/>
    <col min="10" max="10" width="8.125" style="39" bestFit="1" customWidth="1"/>
    <col min="11" max="11" width="9" style="39"/>
    <col min="12" max="12" width="9" style="40"/>
    <col min="13" max="13" width="9.5" style="39" bestFit="1" customWidth="1"/>
    <col min="14" max="14" width="3" style="39" customWidth="1"/>
    <col min="15" max="16384" width="9" style="39"/>
  </cols>
  <sheetData>
    <row r="1" spans="1:14" x14ac:dyDescent="0.15">
      <c r="A1" s="41"/>
      <c r="B1" s="41"/>
      <c r="C1" s="41"/>
      <c r="D1" s="41"/>
      <c r="E1" s="41"/>
      <c r="F1" s="41"/>
      <c r="G1" s="41"/>
      <c r="H1" s="41"/>
      <c r="I1" s="41"/>
      <c r="J1" s="41"/>
      <c r="K1" s="41"/>
      <c r="L1" s="42"/>
      <c r="M1" s="41"/>
      <c r="N1" s="136"/>
    </row>
    <row r="2" spans="1:14" ht="24" x14ac:dyDescent="0.15">
      <c r="A2" s="135" t="s">
        <v>89</v>
      </c>
      <c r="B2" s="135"/>
      <c r="C2" s="135"/>
      <c r="D2" s="135"/>
      <c r="E2" s="135"/>
      <c r="F2" s="135"/>
      <c r="G2" s="135"/>
      <c r="H2" s="135"/>
      <c r="I2" s="135"/>
      <c r="J2" s="135"/>
      <c r="K2" s="135"/>
      <c r="L2" s="135"/>
      <c r="M2" s="135"/>
      <c r="N2" s="135"/>
    </row>
    <row r="3" spans="1:14" ht="12.75" thickBot="1" x14ac:dyDescent="0.2">
      <c r="A3" s="41"/>
      <c r="B3" s="41"/>
      <c r="C3" s="41"/>
      <c r="D3" s="41"/>
      <c r="E3" s="41"/>
      <c r="F3" s="41"/>
      <c r="G3" s="41"/>
      <c r="H3" s="41"/>
      <c r="I3" s="41"/>
      <c r="J3" s="41"/>
      <c r="K3" s="41"/>
      <c r="L3" s="42"/>
      <c r="M3" s="41"/>
      <c r="N3" s="134" t="s">
        <v>88</v>
      </c>
    </row>
    <row r="4" spans="1:14" ht="15" thickBot="1" x14ac:dyDescent="0.2">
      <c r="A4" s="133" t="s">
        <v>87</v>
      </c>
      <c r="B4" s="127"/>
      <c r="C4" s="132"/>
      <c r="D4" s="131"/>
      <c r="E4" s="130" t="s">
        <v>86</v>
      </c>
      <c r="F4" s="129"/>
      <c r="G4" s="128" t="s">
        <v>85</v>
      </c>
      <c r="H4" s="127"/>
      <c r="I4" s="126"/>
      <c r="J4" s="125"/>
      <c r="K4" s="125"/>
      <c r="L4" s="125"/>
      <c r="M4" s="125"/>
      <c r="N4" s="124"/>
    </row>
    <row r="5" spans="1:14" ht="14.25" x14ac:dyDescent="0.15">
      <c r="A5" s="123" t="s">
        <v>2</v>
      </c>
      <c r="B5" s="122"/>
      <c r="C5" s="121"/>
      <c r="D5" s="120"/>
      <c r="E5" s="119"/>
      <c r="F5" s="118"/>
      <c r="G5" s="117" t="s">
        <v>84</v>
      </c>
      <c r="H5" s="116"/>
      <c r="I5" s="115"/>
      <c r="J5" s="114"/>
      <c r="K5" s="114"/>
      <c r="L5" s="114"/>
      <c r="M5" s="114"/>
      <c r="N5" s="113"/>
    </row>
    <row r="6" spans="1:14" ht="14.25" x14ac:dyDescent="0.15">
      <c r="A6" s="112" t="s">
        <v>83</v>
      </c>
      <c r="B6" s="111" t="s">
        <v>82</v>
      </c>
      <c r="C6" s="110"/>
      <c r="D6" s="109"/>
      <c r="E6" s="108" t="s">
        <v>81</v>
      </c>
      <c r="F6" s="107"/>
      <c r="G6" s="106"/>
      <c r="H6" s="105"/>
      <c r="I6" s="104"/>
      <c r="J6" s="103"/>
      <c r="K6" s="103"/>
      <c r="L6" s="103"/>
      <c r="M6" s="103"/>
      <c r="N6" s="102"/>
    </row>
    <row r="7" spans="1:14" ht="15" thickBot="1" x14ac:dyDescent="0.2">
      <c r="A7" s="101"/>
      <c r="B7" s="100" t="s">
        <v>80</v>
      </c>
      <c r="C7" s="99"/>
      <c r="D7" s="98"/>
      <c r="E7" s="97"/>
      <c r="F7" s="96"/>
      <c r="G7" s="95" t="s">
        <v>79</v>
      </c>
      <c r="H7" s="94"/>
      <c r="I7" s="93"/>
      <c r="J7" s="92"/>
      <c r="K7" s="92"/>
      <c r="L7" s="92"/>
      <c r="M7" s="92"/>
      <c r="N7" s="91"/>
    </row>
    <row r="8" spans="1:14" x14ac:dyDescent="0.15">
      <c r="A8" s="51"/>
      <c r="B8" s="41"/>
      <c r="C8" s="41"/>
      <c r="D8" s="41"/>
      <c r="E8" s="41"/>
      <c r="F8" s="41"/>
      <c r="G8" s="41"/>
      <c r="H8" s="41"/>
      <c r="I8" s="41"/>
      <c r="J8" s="41"/>
      <c r="K8" s="41"/>
      <c r="L8" s="42"/>
      <c r="M8" s="41"/>
      <c r="N8" s="47"/>
    </row>
    <row r="9" spans="1:14" ht="14.25" x14ac:dyDescent="0.15">
      <c r="A9" s="58" t="s">
        <v>78</v>
      </c>
      <c r="B9" s="41"/>
      <c r="C9" s="41"/>
      <c r="D9" s="41"/>
      <c r="E9" s="41"/>
      <c r="F9" s="41"/>
      <c r="G9" s="41"/>
      <c r="H9" s="41"/>
      <c r="I9" s="41"/>
      <c r="J9" s="41"/>
      <c r="K9" s="41"/>
      <c r="L9" s="42"/>
      <c r="M9" s="41"/>
      <c r="N9" s="47"/>
    </row>
    <row r="10" spans="1:14" ht="14.25" x14ac:dyDescent="0.15">
      <c r="A10" s="90"/>
      <c r="B10" s="41"/>
      <c r="C10" s="41"/>
      <c r="D10" s="41"/>
      <c r="E10" s="41"/>
      <c r="F10" s="41"/>
      <c r="G10" s="41"/>
      <c r="H10" s="41"/>
      <c r="I10" s="41"/>
      <c r="J10" s="41"/>
      <c r="K10" s="41"/>
      <c r="L10" s="42"/>
      <c r="M10" s="41"/>
      <c r="N10" s="47"/>
    </row>
    <row r="11" spans="1:14" x14ac:dyDescent="0.15">
      <c r="A11" s="51"/>
      <c r="B11" s="41" t="s">
        <v>77</v>
      </c>
      <c r="C11" s="41"/>
      <c r="D11" s="41"/>
      <c r="E11" s="41"/>
      <c r="F11" s="41"/>
      <c r="G11" s="41"/>
      <c r="H11" s="41"/>
      <c r="I11" s="41"/>
      <c r="J11" s="41"/>
      <c r="K11" s="41"/>
      <c r="L11" s="42"/>
      <c r="M11" s="41"/>
      <c r="N11" s="47"/>
    </row>
    <row r="12" spans="1:14" x14ac:dyDescent="0.15">
      <c r="A12" s="51"/>
      <c r="B12" s="89"/>
      <c r="C12" s="88"/>
      <c r="D12" s="88"/>
      <c r="E12" s="88"/>
      <c r="F12" s="88"/>
      <c r="G12" s="88"/>
      <c r="H12" s="88"/>
      <c r="I12" s="88"/>
      <c r="J12" s="88"/>
      <c r="K12" s="88"/>
      <c r="L12" s="88"/>
      <c r="M12" s="87"/>
      <c r="N12" s="47"/>
    </row>
    <row r="13" spans="1:14" x14ac:dyDescent="0.15">
      <c r="A13" s="51"/>
      <c r="B13" s="86"/>
      <c r="C13" s="85"/>
      <c r="D13" s="85"/>
      <c r="E13" s="85"/>
      <c r="F13" s="85"/>
      <c r="G13" s="85"/>
      <c r="H13" s="85"/>
      <c r="I13" s="85"/>
      <c r="J13" s="85"/>
      <c r="K13" s="85"/>
      <c r="L13" s="85"/>
      <c r="M13" s="84"/>
      <c r="N13" s="47"/>
    </row>
    <row r="14" spans="1:14" x14ac:dyDescent="0.15">
      <c r="A14" s="51"/>
      <c r="B14" s="86"/>
      <c r="C14" s="85"/>
      <c r="D14" s="85"/>
      <c r="E14" s="85"/>
      <c r="F14" s="85"/>
      <c r="G14" s="85"/>
      <c r="H14" s="85"/>
      <c r="I14" s="85"/>
      <c r="J14" s="85"/>
      <c r="K14" s="85"/>
      <c r="L14" s="85"/>
      <c r="M14" s="84"/>
      <c r="N14" s="47"/>
    </row>
    <row r="15" spans="1:14" x14ac:dyDescent="0.15">
      <c r="A15" s="51"/>
      <c r="B15" s="86"/>
      <c r="C15" s="85"/>
      <c r="D15" s="85"/>
      <c r="E15" s="85"/>
      <c r="F15" s="85"/>
      <c r="G15" s="85"/>
      <c r="H15" s="85"/>
      <c r="I15" s="85"/>
      <c r="J15" s="85"/>
      <c r="K15" s="85"/>
      <c r="L15" s="85"/>
      <c r="M15" s="84"/>
      <c r="N15" s="47"/>
    </row>
    <row r="16" spans="1:14" x14ac:dyDescent="0.15">
      <c r="A16" s="51"/>
      <c r="B16" s="86"/>
      <c r="C16" s="85"/>
      <c r="D16" s="85"/>
      <c r="E16" s="85"/>
      <c r="F16" s="85"/>
      <c r="G16" s="85"/>
      <c r="H16" s="85"/>
      <c r="I16" s="85"/>
      <c r="J16" s="85"/>
      <c r="K16" s="85"/>
      <c r="L16" s="85"/>
      <c r="M16" s="84"/>
      <c r="N16" s="47"/>
    </row>
    <row r="17" spans="1:20" x14ac:dyDescent="0.15">
      <c r="A17" s="51"/>
      <c r="B17" s="86"/>
      <c r="C17" s="85"/>
      <c r="D17" s="85"/>
      <c r="E17" s="85"/>
      <c r="F17" s="85"/>
      <c r="G17" s="85"/>
      <c r="H17" s="85"/>
      <c r="I17" s="85"/>
      <c r="J17" s="85"/>
      <c r="K17" s="85"/>
      <c r="L17" s="85"/>
      <c r="M17" s="84"/>
      <c r="N17" s="47"/>
    </row>
    <row r="18" spans="1:20" x14ac:dyDescent="0.15">
      <c r="A18" s="51"/>
      <c r="B18" s="86"/>
      <c r="C18" s="85"/>
      <c r="D18" s="85"/>
      <c r="E18" s="85"/>
      <c r="F18" s="85"/>
      <c r="G18" s="85"/>
      <c r="H18" s="85"/>
      <c r="I18" s="85"/>
      <c r="J18" s="85"/>
      <c r="K18" s="85"/>
      <c r="L18" s="85"/>
      <c r="M18" s="84"/>
      <c r="N18" s="47"/>
    </row>
    <row r="19" spans="1:20" x14ac:dyDescent="0.15">
      <c r="A19" s="51"/>
      <c r="B19" s="86"/>
      <c r="C19" s="85"/>
      <c r="D19" s="85"/>
      <c r="E19" s="85"/>
      <c r="F19" s="85"/>
      <c r="G19" s="85"/>
      <c r="H19" s="85"/>
      <c r="I19" s="85"/>
      <c r="J19" s="85"/>
      <c r="K19" s="85"/>
      <c r="L19" s="85"/>
      <c r="M19" s="84"/>
      <c r="N19" s="47"/>
    </row>
    <row r="20" spans="1:20" x14ac:dyDescent="0.15">
      <c r="A20" s="51"/>
      <c r="B20" s="86"/>
      <c r="C20" s="85"/>
      <c r="D20" s="85"/>
      <c r="E20" s="85"/>
      <c r="F20" s="85"/>
      <c r="G20" s="85"/>
      <c r="H20" s="85"/>
      <c r="I20" s="85"/>
      <c r="J20" s="85"/>
      <c r="K20" s="85"/>
      <c r="L20" s="85"/>
      <c r="M20" s="84"/>
      <c r="N20" s="47"/>
    </row>
    <row r="21" spans="1:20" x14ac:dyDescent="0.15">
      <c r="A21" s="51"/>
      <c r="B21" s="86"/>
      <c r="C21" s="85"/>
      <c r="D21" s="85"/>
      <c r="E21" s="85"/>
      <c r="F21" s="85"/>
      <c r="G21" s="85"/>
      <c r="H21" s="85"/>
      <c r="I21" s="85"/>
      <c r="J21" s="85"/>
      <c r="K21" s="85"/>
      <c r="L21" s="85"/>
      <c r="M21" s="84"/>
      <c r="N21" s="47"/>
    </row>
    <row r="22" spans="1:20" x14ac:dyDescent="0.15">
      <c r="A22" s="51"/>
      <c r="B22" s="83"/>
      <c r="C22" s="82"/>
      <c r="D22" s="82"/>
      <c r="E22" s="82"/>
      <c r="F22" s="82"/>
      <c r="G22" s="82"/>
      <c r="H22" s="82"/>
      <c r="I22" s="82"/>
      <c r="J22" s="82"/>
      <c r="K22" s="82"/>
      <c r="L22" s="82"/>
      <c r="M22" s="81"/>
      <c r="N22" s="47"/>
    </row>
    <row r="23" spans="1:20" x14ac:dyDescent="0.15">
      <c r="A23" s="51"/>
      <c r="B23" s="41"/>
      <c r="C23" s="41"/>
      <c r="D23" s="41"/>
      <c r="E23" s="41"/>
      <c r="F23" s="41"/>
      <c r="G23" s="41"/>
      <c r="H23" s="41"/>
      <c r="I23" s="41"/>
      <c r="J23" s="41"/>
      <c r="K23" s="41"/>
      <c r="L23" s="42"/>
      <c r="M23" s="41"/>
      <c r="N23" s="47"/>
    </row>
    <row r="24" spans="1:20" x14ac:dyDescent="0.15">
      <c r="A24" s="51"/>
      <c r="B24" s="41" t="s">
        <v>76</v>
      </c>
      <c r="C24" s="41"/>
      <c r="D24" s="41"/>
      <c r="E24" s="41"/>
      <c r="F24" s="41"/>
      <c r="G24" s="41"/>
      <c r="H24" s="41"/>
      <c r="I24" s="41"/>
      <c r="J24" s="41"/>
      <c r="K24" s="41"/>
      <c r="L24" s="42"/>
      <c r="M24" s="41"/>
      <c r="N24" s="47"/>
    </row>
    <row r="25" spans="1:20" x14ac:dyDescent="0.15">
      <c r="A25" s="51"/>
      <c r="B25" s="69" t="s">
        <v>75</v>
      </c>
      <c r="C25" s="69" t="s">
        <v>4</v>
      </c>
      <c r="D25" s="69" t="s">
        <v>5</v>
      </c>
      <c r="E25" s="74" t="s">
        <v>9</v>
      </c>
      <c r="F25" s="73"/>
      <c r="G25" s="73"/>
      <c r="H25" s="71" t="s">
        <v>65</v>
      </c>
      <c r="I25" s="71"/>
      <c r="J25" s="71"/>
      <c r="K25" s="80" t="s">
        <v>64</v>
      </c>
      <c r="L25" s="70" t="s">
        <v>63</v>
      </c>
      <c r="M25" s="70" t="s">
        <v>62</v>
      </c>
      <c r="N25" s="47"/>
    </row>
    <row r="26" spans="1:20" x14ac:dyDescent="0.15">
      <c r="A26" s="51"/>
      <c r="B26" s="69"/>
      <c r="C26" s="69"/>
      <c r="D26" s="69"/>
      <c r="E26" s="68" t="s">
        <v>61</v>
      </c>
      <c r="F26" s="68" t="s">
        <v>60</v>
      </c>
      <c r="G26" s="79" t="s">
        <v>59</v>
      </c>
      <c r="H26" s="68" t="s">
        <v>61</v>
      </c>
      <c r="I26" s="68" t="s">
        <v>60</v>
      </c>
      <c r="J26" s="68" t="s">
        <v>59</v>
      </c>
      <c r="K26" s="78"/>
      <c r="L26" s="67"/>
      <c r="M26" s="67"/>
      <c r="N26" s="47"/>
      <c r="O26" s="39" t="s">
        <v>58</v>
      </c>
      <c r="S26" s="77" t="s">
        <v>74</v>
      </c>
      <c r="T26" s="77" t="s">
        <v>63</v>
      </c>
    </row>
    <row r="27" spans="1:20" ht="18" customHeight="1" x14ac:dyDescent="0.15">
      <c r="A27" s="51"/>
      <c r="B27" s="66"/>
      <c r="C27" s="65"/>
      <c r="D27" s="64"/>
      <c r="E27" s="63"/>
      <c r="F27" s="63"/>
      <c r="G27" s="76"/>
      <c r="H27" s="63"/>
      <c r="I27" s="63"/>
      <c r="J27" s="62"/>
      <c r="K27" s="75"/>
      <c r="L27" s="60" t="str">
        <f>IF(K27="","",VLOOKUP(K27,$S$27:$T$31,2,0))</f>
        <v/>
      </c>
      <c r="M27" s="59" t="str">
        <f>IF(E27=0,"",IF(L27&lt;100,IF($E$7-F27&gt;=1,$E$7-F27&amp;"日遅延！",""),""))</f>
        <v/>
      </c>
      <c r="N27" s="47"/>
      <c r="O27" s="39">
        <f>IF(M27="",0,1)</f>
        <v>0</v>
      </c>
      <c r="S27" s="77" t="s">
        <v>73</v>
      </c>
      <c r="T27" s="77">
        <v>0</v>
      </c>
    </row>
    <row r="28" spans="1:20" ht="18" customHeight="1" x14ac:dyDescent="0.15">
      <c r="A28" s="51"/>
      <c r="B28" s="66"/>
      <c r="C28" s="65"/>
      <c r="D28" s="64"/>
      <c r="E28" s="63"/>
      <c r="F28" s="63"/>
      <c r="G28" s="76"/>
      <c r="H28" s="63"/>
      <c r="I28" s="63"/>
      <c r="J28" s="62"/>
      <c r="K28" s="75"/>
      <c r="L28" s="60" t="str">
        <f>IF(K28="","",VLOOKUP(K28,$S$27:$T$31,2,0))</f>
        <v/>
      </c>
      <c r="M28" s="59" t="str">
        <f>IF(E28=0,"",IF(L28&lt;100,IF($E$7-F28&gt;=1,$E$7-F28&amp;"日遅延！",""),""))</f>
        <v/>
      </c>
      <c r="N28" s="47"/>
      <c r="O28" s="39">
        <f>IF(M28="",0,1)</f>
        <v>0</v>
      </c>
      <c r="S28" s="77" t="s">
        <v>72</v>
      </c>
      <c r="T28" s="77">
        <v>50</v>
      </c>
    </row>
    <row r="29" spans="1:20" ht="18" customHeight="1" x14ac:dyDescent="0.15">
      <c r="A29" s="51"/>
      <c r="B29" s="66"/>
      <c r="C29" s="65"/>
      <c r="D29" s="64"/>
      <c r="E29" s="63"/>
      <c r="F29" s="63"/>
      <c r="G29" s="76"/>
      <c r="H29" s="63"/>
      <c r="I29" s="63"/>
      <c r="J29" s="62"/>
      <c r="K29" s="75"/>
      <c r="L29" s="60" t="str">
        <f>IF(K29="","",VLOOKUP(K29,$S$27:$T$31,2,0))</f>
        <v/>
      </c>
      <c r="M29" s="59" t="str">
        <f>IF(E29=0,"",IF(L29&lt;100,IF($E$7-F29&gt;=1,$E$7-F29&amp;"日遅延！",""),""))</f>
        <v/>
      </c>
      <c r="N29" s="47"/>
      <c r="O29" s="39">
        <f>IF(M29="",0,1)</f>
        <v>0</v>
      </c>
      <c r="S29" s="77" t="s">
        <v>71</v>
      </c>
      <c r="T29" s="77">
        <v>80</v>
      </c>
    </row>
    <row r="30" spans="1:20" ht="18" customHeight="1" x14ac:dyDescent="0.15">
      <c r="A30" s="51"/>
      <c r="B30" s="66"/>
      <c r="C30" s="65"/>
      <c r="D30" s="64"/>
      <c r="E30" s="63"/>
      <c r="F30" s="63"/>
      <c r="G30" s="76"/>
      <c r="H30" s="63"/>
      <c r="I30" s="63"/>
      <c r="J30" s="62"/>
      <c r="K30" s="75"/>
      <c r="L30" s="60" t="str">
        <f>IF(K30="","",VLOOKUP(K30,$S$27:$T$31,2,0))</f>
        <v/>
      </c>
      <c r="M30" s="59" t="str">
        <f>IF(E30=0,"",IF(L30&lt;100,IF($E$7-F30&gt;=1,$E$7-F30&amp;"日遅延！",""),""))</f>
        <v/>
      </c>
      <c r="N30" s="47"/>
      <c r="O30" s="39">
        <f>IF(M30="",0,1)</f>
        <v>0</v>
      </c>
      <c r="S30" s="77" t="s">
        <v>70</v>
      </c>
      <c r="T30" s="77">
        <v>90</v>
      </c>
    </row>
    <row r="31" spans="1:20" ht="18" customHeight="1" x14ac:dyDescent="0.15">
      <c r="A31" s="51"/>
      <c r="B31" s="66"/>
      <c r="C31" s="65"/>
      <c r="D31" s="64"/>
      <c r="E31" s="63"/>
      <c r="F31" s="63"/>
      <c r="G31" s="76"/>
      <c r="H31" s="63"/>
      <c r="I31" s="63"/>
      <c r="J31" s="62"/>
      <c r="K31" s="75"/>
      <c r="L31" s="60" t="str">
        <f>IF(K31="","",VLOOKUP(K31,$S$27:$T$31,2,0))</f>
        <v/>
      </c>
      <c r="M31" s="59" t="str">
        <f>IF(E31=0,"",IF(L31&lt;100,IF($E$7-F31&gt;=1,$E$7-F31&amp;"日遅延！",""),""))</f>
        <v/>
      </c>
      <c r="N31" s="47"/>
      <c r="O31" s="39">
        <f>IF(M31="",0,1)</f>
        <v>0</v>
      </c>
      <c r="S31" s="77" t="s">
        <v>69</v>
      </c>
      <c r="T31" s="77">
        <v>100</v>
      </c>
    </row>
    <row r="32" spans="1:20" ht="18" customHeight="1" x14ac:dyDescent="0.15">
      <c r="A32" s="51"/>
      <c r="B32" s="66"/>
      <c r="C32" s="65"/>
      <c r="D32" s="64"/>
      <c r="E32" s="63"/>
      <c r="F32" s="63"/>
      <c r="G32" s="76"/>
      <c r="H32" s="63"/>
      <c r="I32" s="63"/>
      <c r="J32" s="62"/>
      <c r="K32" s="75"/>
      <c r="L32" s="60" t="str">
        <f>IF(K32="","",VLOOKUP(K32,$S$27:$T$31,2,0))</f>
        <v/>
      </c>
      <c r="M32" s="59" t="str">
        <f>IF(E32=0,"",IF(L32&lt;100,IF($E$7-F32&gt;=1,$E$7-F32&amp;"日遅延！",""),""))</f>
        <v/>
      </c>
      <c r="N32" s="47"/>
      <c r="O32" s="39">
        <f>IF(M32="",0,1)</f>
        <v>0</v>
      </c>
    </row>
    <row r="33" spans="1:15" ht="18" customHeight="1" x14ac:dyDescent="0.15">
      <c r="A33" s="51"/>
      <c r="B33" s="66"/>
      <c r="C33" s="65"/>
      <c r="D33" s="64"/>
      <c r="E33" s="63"/>
      <c r="F33" s="63"/>
      <c r="G33" s="76"/>
      <c r="H33" s="63"/>
      <c r="I33" s="63"/>
      <c r="J33" s="62"/>
      <c r="K33" s="75"/>
      <c r="L33" s="60" t="str">
        <f>IF(K33="","",VLOOKUP(K33,$S$27:$T$31,2,0))</f>
        <v/>
      </c>
      <c r="M33" s="59" t="str">
        <f>IF(E33=0,"",IF(L33&lt;100,IF($E$7-F33&gt;=1,$E$7-F33&amp;"日遅延！",""),""))</f>
        <v/>
      </c>
      <c r="N33" s="47"/>
      <c r="O33" s="39">
        <f>IF(M33="",0,1)</f>
        <v>0</v>
      </c>
    </row>
    <row r="34" spans="1:15" ht="18" customHeight="1" x14ac:dyDescent="0.15">
      <c r="A34" s="51"/>
      <c r="B34" s="66"/>
      <c r="C34" s="65"/>
      <c r="D34" s="64"/>
      <c r="E34" s="63"/>
      <c r="F34" s="63"/>
      <c r="G34" s="76"/>
      <c r="H34" s="63"/>
      <c r="I34" s="63"/>
      <c r="J34" s="62"/>
      <c r="K34" s="75"/>
      <c r="L34" s="60" t="str">
        <f>IF(K34="","",VLOOKUP(K34,$S$27:$T$31,2,0))</f>
        <v/>
      </c>
      <c r="M34" s="59" t="str">
        <f>IF(E34=0,"",IF(L34&lt;100,IF($E$7-F34&gt;=1,$E$7-F34&amp;"日遅延！",""),""))</f>
        <v/>
      </c>
      <c r="N34" s="47"/>
      <c r="O34" s="39">
        <f>IF(M34="",0,1)</f>
        <v>0</v>
      </c>
    </row>
    <row r="35" spans="1:15" ht="18" customHeight="1" x14ac:dyDescent="0.15">
      <c r="A35" s="51"/>
      <c r="B35" s="66"/>
      <c r="C35" s="65"/>
      <c r="D35" s="64"/>
      <c r="E35" s="63"/>
      <c r="F35" s="63"/>
      <c r="G35" s="76"/>
      <c r="H35" s="63"/>
      <c r="I35" s="63"/>
      <c r="J35" s="62"/>
      <c r="K35" s="75"/>
      <c r="L35" s="60" t="str">
        <f>IF(K35="","",VLOOKUP(K35,$S$27:$T$31,2,0))</f>
        <v/>
      </c>
      <c r="M35" s="59" t="str">
        <f>IF(E35=0,"",IF(L35&lt;100,IF($E$7-F35&gt;=1,$E$7-F35&amp;"日遅延！",""),""))</f>
        <v/>
      </c>
      <c r="N35" s="47"/>
      <c r="O35" s="39">
        <f>IF(M35="",0,1)</f>
        <v>0</v>
      </c>
    </row>
    <row r="36" spans="1:15" ht="18" customHeight="1" x14ac:dyDescent="0.15">
      <c r="A36" s="51"/>
      <c r="B36" s="66"/>
      <c r="C36" s="65"/>
      <c r="D36" s="64"/>
      <c r="E36" s="63"/>
      <c r="F36" s="63"/>
      <c r="G36" s="76"/>
      <c r="H36" s="63"/>
      <c r="I36" s="63"/>
      <c r="J36" s="62"/>
      <c r="K36" s="75"/>
      <c r="L36" s="60" t="str">
        <f>IF(K36="","",VLOOKUP(K36,$S$27:$T$31,2,0))</f>
        <v/>
      </c>
      <c r="M36" s="59" t="str">
        <f>IF(E36=0,"",IF(L36&lt;100,IF($E$7-F36&gt;=1,$E$7-F36&amp;"日遅延！",""),""))</f>
        <v/>
      </c>
      <c r="N36" s="47"/>
      <c r="O36" s="39">
        <f>IF(M36="",0,1)</f>
        <v>0</v>
      </c>
    </row>
    <row r="37" spans="1:15" ht="18" customHeight="1" x14ac:dyDescent="0.15">
      <c r="A37" s="51"/>
      <c r="B37" s="66"/>
      <c r="C37" s="65"/>
      <c r="D37" s="64"/>
      <c r="E37" s="63"/>
      <c r="F37" s="63"/>
      <c r="G37" s="76"/>
      <c r="H37" s="63"/>
      <c r="I37" s="63"/>
      <c r="J37" s="62"/>
      <c r="K37" s="75"/>
      <c r="L37" s="60" t="str">
        <f>IF(K37="","",VLOOKUP(K37,$S$27:$T$31,2,0))</f>
        <v/>
      </c>
      <c r="M37" s="59" t="str">
        <f>IF(E37=0,"",IF(L37&lt;100,IF($E$7-F37&gt;=1,$E$7-F37&amp;"日遅延！",""),""))</f>
        <v/>
      </c>
      <c r="N37" s="47"/>
      <c r="O37" s="39">
        <f>IF(M37="",0,1)</f>
        <v>0</v>
      </c>
    </row>
    <row r="38" spans="1:15" ht="18" customHeight="1" x14ac:dyDescent="0.15">
      <c r="A38" s="51"/>
      <c r="B38" s="66"/>
      <c r="C38" s="65"/>
      <c r="D38" s="64"/>
      <c r="E38" s="63"/>
      <c r="F38" s="63"/>
      <c r="G38" s="76"/>
      <c r="H38" s="63"/>
      <c r="I38" s="63"/>
      <c r="J38" s="62"/>
      <c r="K38" s="75"/>
      <c r="L38" s="60" t="str">
        <f>IF(K38="","",VLOOKUP(K38,$S$27:$T$31,2,0))</f>
        <v/>
      </c>
      <c r="M38" s="59" t="str">
        <f>IF(E38=0,"",IF(L38&lt;100,IF($E$7-F38&gt;=1,$E$7-F38&amp;"日遅延！",""),""))</f>
        <v/>
      </c>
      <c r="N38" s="47"/>
      <c r="O38" s="39">
        <f>IF(M38="",0,1)</f>
        <v>0</v>
      </c>
    </row>
    <row r="39" spans="1:15" ht="18" customHeight="1" x14ac:dyDescent="0.15">
      <c r="A39" s="51"/>
      <c r="B39" s="66"/>
      <c r="C39" s="65"/>
      <c r="D39" s="64"/>
      <c r="E39" s="63"/>
      <c r="F39" s="63"/>
      <c r="G39" s="76"/>
      <c r="H39" s="63"/>
      <c r="I39" s="63"/>
      <c r="J39" s="62"/>
      <c r="K39" s="75"/>
      <c r="L39" s="60" t="str">
        <f>IF(K39="","",VLOOKUP(K39,$S$27:$T$31,2,0))</f>
        <v/>
      </c>
      <c r="M39" s="59" t="str">
        <f>IF(E39=0,"",IF(L39&lt;100,IF($E$7-F39&gt;=1,$E$7-F39&amp;"日遅延！",""),""))</f>
        <v/>
      </c>
      <c r="N39" s="47"/>
      <c r="O39" s="39">
        <f>IF(M39="",0,1)</f>
        <v>0</v>
      </c>
    </row>
    <row r="40" spans="1:15" ht="18" customHeight="1" x14ac:dyDescent="0.15">
      <c r="A40" s="51"/>
      <c r="B40" s="66"/>
      <c r="C40" s="65"/>
      <c r="D40" s="64"/>
      <c r="E40" s="63"/>
      <c r="F40" s="63"/>
      <c r="G40" s="76"/>
      <c r="H40" s="63"/>
      <c r="I40" s="63"/>
      <c r="J40" s="62"/>
      <c r="K40" s="75"/>
      <c r="L40" s="60" t="str">
        <f>IF(K40="","",VLOOKUP(K40,$S$27:$T$31,2,0))</f>
        <v/>
      </c>
      <c r="M40" s="59" t="str">
        <f>IF(E40=0,"",IF(L40&lt;100,IF($E$7-F40&gt;=1,$E$7-F40&amp;"日遅延！",""),""))</f>
        <v/>
      </c>
      <c r="N40" s="47"/>
      <c r="O40" s="39">
        <f>IF(M40="",0,1)</f>
        <v>0</v>
      </c>
    </row>
    <row r="41" spans="1:15" ht="18" customHeight="1" x14ac:dyDescent="0.15">
      <c r="A41" s="51"/>
      <c r="B41" s="66"/>
      <c r="C41" s="65"/>
      <c r="D41" s="64"/>
      <c r="E41" s="63"/>
      <c r="F41" s="63"/>
      <c r="G41" s="76"/>
      <c r="H41" s="63"/>
      <c r="I41" s="63"/>
      <c r="J41" s="62"/>
      <c r="K41" s="75"/>
      <c r="L41" s="60" t="str">
        <f>IF(K41="","",VLOOKUP(K41,$S$27:$T$31,2,0))</f>
        <v/>
      </c>
      <c r="M41" s="59" t="str">
        <f>IF(E41=0,"",IF(L41&lt;100,IF($E$7-F41&gt;=1,$E$7-F41&amp;"日遅延！",""),""))</f>
        <v/>
      </c>
      <c r="N41" s="47"/>
      <c r="O41" s="39">
        <f>IF(M41="",0,1)</f>
        <v>0</v>
      </c>
    </row>
    <row r="42" spans="1:15" ht="18" customHeight="1" x14ac:dyDescent="0.15">
      <c r="A42" s="51"/>
      <c r="B42" s="66"/>
      <c r="C42" s="65"/>
      <c r="D42" s="64"/>
      <c r="E42" s="63"/>
      <c r="F42" s="63"/>
      <c r="G42" s="76"/>
      <c r="H42" s="63"/>
      <c r="I42" s="63"/>
      <c r="J42" s="62"/>
      <c r="K42" s="75"/>
      <c r="L42" s="60" t="str">
        <f>IF(K42="","",VLOOKUP(K42,$S$27:$T$31,2,0))</f>
        <v/>
      </c>
      <c r="M42" s="59" t="str">
        <f>IF(E42=0,"",IF(L42&lt;100,IF($E$7-F42&gt;=1,$E$7-F42&amp;"日遅延！",""),""))</f>
        <v/>
      </c>
      <c r="N42" s="47"/>
      <c r="O42" s="39">
        <f>IF(M42="",0,1)</f>
        <v>0</v>
      </c>
    </row>
    <row r="43" spans="1:15" x14ac:dyDescent="0.15">
      <c r="A43" s="51"/>
      <c r="B43" s="41"/>
      <c r="C43" s="41"/>
      <c r="D43" s="41"/>
      <c r="E43" s="41"/>
      <c r="F43" s="41"/>
      <c r="G43" s="41"/>
      <c r="H43" s="41"/>
      <c r="I43" s="41"/>
      <c r="J43" s="41"/>
      <c r="K43" s="41"/>
      <c r="L43" s="42"/>
      <c r="M43" s="41"/>
      <c r="N43" s="47"/>
    </row>
    <row r="44" spans="1:15" x14ac:dyDescent="0.15">
      <c r="A44" s="51"/>
      <c r="B44" s="41"/>
      <c r="C44" s="41"/>
      <c r="D44" s="41"/>
      <c r="E44" s="41"/>
      <c r="F44" s="41"/>
      <c r="G44" s="41"/>
      <c r="H44" s="41"/>
      <c r="I44" s="41"/>
      <c r="J44" s="41"/>
      <c r="K44" s="41"/>
      <c r="L44" s="42"/>
      <c r="M44" s="41"/>
      <c r="N44" s="47"/>
    </row>
    <row r="45" spans="1:15" ht="14.25" x14ac:dyDescent="0.15">
      <c r="A45" s="58" t="s">
        <v>68</v>
      </c>
      <c r="B45" s="41"/>
      <c r="C45" s="41"/>
      <c r="D45" s="41"/>
      <c r="E45" s="41"/>
      <c r="F45" s="41"/>
      <c r="G45" s="41"/>
      <c r="H45" s="41"/>
      <c r="I45" s="41"/>
      <c r="J45" s="41"/>
      <c r="K45" s="41"/>
      <c r="L45" s="42"/>
      <c r="M45" s="41"/>
      <c r="N45" s="47"/>
    </row>
    <row r="46" spans="1:15" ht="14.25" x14ac:dyDescent="0.15">
      <c r="A46" s="58"/>
      <c r="B46" s="41"/>
      <c r="C46" s="41"/>
      <c r="D46" s="41"/>
      <c r="E46" s="41"/>
      <c r="F46" s="41"/>
      <c r="G46" s="41"/>
      <c r="H46" s="41"/>
      <c r="I46" s="41"/>
      <c r="J46" s="41"/>
      <c r="K46" s="41"/>
      <c r="L46" s="42"/>
      <c r="M46" s="41"/>
      <c r="N46" s="47"/>
    </row>
    <row r="47" spans="1:15" x14ac:dyDescent="0.15">
      <c r="A47" s="51"/>
      <c r="B47" s="41" t="s">
        <v>67</v>
      </c>
      <c r="C47" s="41"/>
      <c r="D47" s="41"/>
      <c r="E47" s="41"/>
      <c r="F47" s="41"/>
      <c r="G47" s="41"/>
      <c r="H47" s="41"/>
      <c r="I47" s="41"/>
      <c r="J47" s="41"/>
      <c r="K47" s="41"/>
      <c r="L47" s="42"/>
      <c r="M47" s="41"/>
      <c r="N47" s="47"/>
    </row>
    <row r="48" spans="1:15" x14ac:dyDescent="0.15">
      <c r="A48" s="51"/>
      <c r="B48" s="69" t="s">
        <v>66</v>
      </c>
      <c r="C48" s="69" t="s">
        <v>4</v>
      </c>
      <c r="D48" s="69" t="s">
        <v>5</v>
      </c>
      <c r="E48" s="74" t="s">
        <v>9</v>
      </c>
      <c r="F48" s="73"/>
      <c r="G48" s="72"/>
      <c r="H48" s="71" t="s">
        <v>65</v>
      </c>
      <c r="I48" s="71"/>
      <c r="J48" s="71"/>
      <c r="K48" s="70" t="s">
        <v>64</v>
      </c>
      <c r="L48" s="70" t="s">
        <v>63</v>
      </c>
      <c r="M48" s="70" t="s">
        <v>62</v>
      </c>
      <c r="N48" s="47"/>
    </row>
    <row r="49" spans="1:15" x14ac:dyDescent="0.15">
      <c r="A49" s="51"/>
      <c r="B49" s="69"/>
      <c r="C49" s="69"/>
      <c r="D49" s="69"/>
      <c r="E49" s="68" t="s">
        <v>61</v>
      </c>
      <c r="F49" s="68" t="s">
        <v>60</v>
      </c>
      <c r="G49" s="68" t="s">
        <v>59</v>
      </c>
      <c r="H49" s="68" t="s">
        <v>61</v>
      </c>
      <c r="I49" s="68" t="s">
        <v>60</v>
      </c>
      <c r="J49" s="68" t="s">
        <v>59</v>
      </c>
      <c r="K49" s="67"/>
      <c r="L49" s="67"/>
      <c r="M49" s="67"/>
      <c r="N49" s="47"/>
      <c r="O49" s="39" t="s">
        <v>58</v>
      </c>
    </row>
    <row r="50" spans="1:15" ht="18" customHeight="1" x14ac:dyDescent="0.15">
      <c r="A50" s="51"/>
      <c r="B50" s="66"/>
      <c r="C50" s="65"/>
      <c r="D50" s="64"/>
      <c r="E50" s="63"/>
      <c r="F50" s="63"/>
      <c r="G50" s="62"/>
      <c r="H50" s="63"/>
      <c r="I50" s="63"/>
      <c r="J50" s="62"/>
      <c r="K50" s="61"/>
      <c r="L50" s="60" t="str">
        <f>IF(K50="","",VLOOKUP(K50,$S$27:$T$31,2,0))</f>
        <v/>
      </c>
      <c r="M50" s="59" t="str">
        <f>IF(E50=0,"",IF(L50&lt;100,IF($E$7-F50&gt;=1,$E$7-F50&amp;"日遅延！",""),""))</f>
        <v/>
      </c>
      <c r="N50" s="47"/>
      <c r="O50" s="39">
        <f>IF(M50="",0,1)</f>
        <v>0</v>
      </c>
    </row>
    <row r="51" spans="1:15" ht="18" customHeight="1" x14ac:dyDescent="0.15">
      <c r="A51" s="51"/>
      <c r="B51" s="66"/>
      <c r="C51" s="65"/>
      <c r="D51" s="64"/>
      <c r="E51" s="63"/>
      <c r="F51" s="63"/>
      <c r="G51" s="62"/>
      <c r="H51" s="63"/>
      <c r="I51" s="63"/>
      <c r="J51" s="62"/>
      <c r="K51" s="61"/>
      <c r="L51" s="60" t="str">
        <f>IF(K51="","",VLOOKUP(K51,$S$27:$T$31,2,0))</f>
        <v/>
      </c>
      <c r="M51" s="59" t="str">
        <f>IF(E51=0,"",IF(L51&lt;100,IF($E$7-F51&gt;=1,$E$7-F51&amp;"日遅延！",""),""))</f>
        <v/>
      </c>
      <c r="N51" s="47"/>
      <c r="O51" s="39">
        <f>IF(M51="",0,1)</f>
        <v>0</v>
      </c>
    </row>
    <row r="52" spans="1:15" ht="18" customHeight="1" x14ac:dyDescent="0.15">
      <c r="A52" s="51"/>
      <c r="B52" s="66"/>
      <c r="C52" s="65"/>
      <c r="D52" s="64"/>
      <c r="E52" s="63"/>
      <c r="F52" s="63"/>
      <c r="G52" s="62"/>
      <c r="H52" s="63"/>
      <c r="I52" s="63"/>
      <c r="J52" s="62"/>
      <c r="K52" s="61"/>
      <c r="L52" s="60" t="str">
        <f>IF(K52="","",VLOOKUP(K52,$S$27:$T$31,2,0))</f>
        <v/>
      </c>
      <c r="M52" s="59" t="str">
        <f>IF(E52=0,"",IF(L52&lt;100,IF($E$7-F52&gt;=1,$E$7-F52&amp;"日遅延！",""),""))</f>
        <v/>
      </c>
      <c r="N52" s="47"/>
      <c r="O52" s="39">
        <f>IF(M52="",0,1)</f>
        <v>0</v>
      </c>
    </row>
    <row r="53" spans="1:15" ht="18" customHeight="1" x14ac:dyDescent="0.15">
      <c r="A53" s="51"/>
      <c r="B53" s="66"/>
      <c r="C53" s="65"/>
      <c r="D53" s="64"/>
      <c r="E53" s="63"/>
      <c r="F53" s="63"/>
      <c r="G53" s="62"/>
      <c r="H53" s="63"/>
      <c r="I53" s="63"/>
      <c r="J53" s="62"/>
      <c r="K53" s="61"/>
      <c r="L53" s="60" t="str">
        <f>IF(K53="","",VLOOKUP(K53,$S$27:$T$31,2,0))</f>
        <v/>
      </c>
      <c r="M53" s="59" t="str">
        <f>IF(E53=0,"",IF(L53&lt;100,IF($E$7-F53&gt;=1,$E$7-F53&amp;"日遅延！",""),""))</f>
        <v/>
      </c>
      <c r="N53" s="47"/>
      <c r="O53" s="39">
        <f>IF(M53="",0,1)</f>
        <v>0</v>
      </c>
    </row>
    <row r="54" spans="1:15" ht="18" customHeight="1" x14ac:dyDescent="0.15">
      <c r="A54" s="51"/>
      <c r="B54" s="66"/>
      <c r="C54" s="65"/>
      <c r="D54" s="64"/>
      <c r="E54" s="63"/>
      <c r="F54" s="63"/>
      <c r="G54" s="62"/>
      <c r="H54" s="63"/>
      <c r="I54" s="63"/>
      <c r="J54" s="62"/>
      <c r="K54" s="61"/>
      <c r="L54" s="60" t="str">
        <f>IF(K54="","",VLOOKUP(K54,$S$27:$T$31,2,0))</f>
        <v/>
      </c>
      <c r="M54" s="59" t="str">
        <f>IF(E54=0,"",IF(L54&lt;100,IF($E$7-F54&gt;=1,$E$7-F54&amp;"日遅延！",""),""))</f>
        <v/>
      </c>
      <c r="N54" s="47"/>
      <c r="O54" s="39">
        <f>IF(M54="",0,1)</f>
        <v>0</v>
      </c>
    </row>
    <row r="55" spans="1:15" ht="18" customHeight="1" x14ac:dyDescent="0.15">
      <c r="A55" s="51"/>
      <c r="B55" s="66"/>
      <c r="C55" s="65"/>
      <c r="D55" s="64"/>
      <c r="E55" s="63"/>
      <c r="F55" s="63"/>
      <c r="G55" s="62"/>
      <c r="H55" s="63"/>
      <c r="I55" s="63"/>
      <c r="J55" s="62"/>
      <c r="K55" s="61"/>
      <c r="L55" s="60" t="str">
        <f>IF(K55="","",VLOOKUP(K55,$S$27:$T$31,2,0))</f>
        <v/>
      </c>
      <c r="M55" s="59" t="str">
        <f>IF(E55=0,"",IF(L55&lt;100,IF($E$7-F55&gt;=1,$E$7-F55&amp;"日遅延！",""),""))</f>
        <v/>
      </c>
      <c r="N55" s="47"/>
      <c r="O55" s="39">
        <f>IF(M55="",0,1)</f>
        <v>0</v>
      </c>
    </row>
    <row r="56" spans="1:15" ht="18" customHeight="1" x14ac:dyDescent="0.15">
      <c r="A56" s="51"/>
      <c r="B56" s="66"/>
      <c r="C56" s="65"/>
      <c r="D56" s="64"/>
      <c r="E56" s="63"/>
      <c r="F56" s="63"/>
      <c r="G56" s="62"/>
      <c r="H56" s="63"/>
      <c r="I56" s="63"/>
      <c r="J56" s="62"/>
      <c r="K56" s="61"/>
      <c r="L56" s="60" t="str">
        <f>IF(K56="","",VLOOKUP(K56,$S$27:$T$31,2,0))</f>
        <v/>
      </c>
      <c r="M56" s="59" t="str">
        <f>IF(E56=0,"",IF(L56&lt;100,IF($E$7-F56&gt;=1,$E$7-F56&amp;"日遅延！",""),""))</f>
        <v/>
      </c>
      <c r="N56" s="47"/>
      <c r="O56" s="39">
        <f>IF(M56="",0,1)</f>
        <v>0</v>
      </c>
    </row>
    <row r="57" spans="1:15" ht="18" customHeight="1" x14ac:dyDescent="0.15">
      <c r="A57" s="51"/>
      <c r="B57" s="66"/>
      <c r="C57" s="65"/>
      <c r="D57" s="64"/>
      <c r="E57" s="63"/>
      <c r="F57" s="63"/>
      <c r="G57" s="62"/>
      <c r="H57" s="63"/>
      <c r="I57" s="63"/>
      <c r="J57" s="62"/>
      <c r="K57" s="61"/>
      <c r="L57" s="60" t="str">
        <f>IF(K57="","",VLOOKUP(K57,$S$27:$T$31,2,0))</f>
        <v/>
      </c>
      <c r="M57" s="59" t="str">
        <f>IF(E57=0,"",IF(L57&lt;100,IF($E$7-F57&gt;=1,$E$7-F57&amp;"日遅延！",""),""))</f>
        <v/>
      </c>
      <c r="N57" s="47"/>
      <c r="O57" s="39">
        <f>IF(M57="",0,1)</f>
        <v>0</v>
      </c>
    </row>
    <row r="58" spans="1:15" ht="18" customHeight="1" x14ac:dyDescent="0.15">
      <c r="A58" s="51"/>
      <c r="B58" s="66"/>
      <c r="C58" s="65"/>
      <c r="D58" s="64"/>
      <c r="E58" s="63"/>
      <c r="F58" s="63"/>
      <c r="G58" s="62"/>
      <c r="H58" s="63"/>
      <c r="I58" s="63"/>
      <c r="J58" s="62"/>
      <c r="K58" s="61"/>
      <c r="L58" s="60" t="str">
        <f>IF(K58="","",VLOOKUP(K58,$S$27:$T$31,2,0))</f>
        <v/>
      </c>
      <c r="M58" s="59" t="str">
        <f>IF(E58=0,"",IF(L58&lt;100,IF($E$7-F58&gt;=1,$E$7-F58&amp;"日遅延！",""),""))</f>
        <v/>
      </c>
      <c r="N58" s="47"/>
      <c r="O58" s="39">
        <f>IF(M58="",0,1)</f>
        <v>0</v>
      </c>
    </row>
    <row r="59" spans="1:15" ht="18" customHeight="1" x14ac:dyDescent="0.15">
      <c r="A59" s="51"/>
      <c r="B59" s="66"/>
      <c r="C59" s="65"/>
      <c r="D59" s="64"/>
      <c r="E59" s="63"/>
      <c r="F59" s="63"/>
      <c r="G59" s="62"/>
      <c r="H59" s="63"/>
      <c r="I59" s="63"/>
      <c r="J59" s="62"/>
      <c r="K59" s="61"/>
      <c r="L59" s="60" t="str">
        <f>IF(K59="","",VLOOKUP(K59,$S$27:$T$31,2,0))</f>
        <v/>
      </c>
      <c r="M59" s="59" t="str">
        <f>IF(E59=0,"",IF(L59&lt;100,IF($E$7-F59&gt;=1,$E$7-F59&amp;"日遅延！",""),""))</f>
        <v/>
      </c>
      <c r="N59" s="47"/>
      <c r="O59" s="39">
        <f>IF(M59="",0,1)</f>
        <v>0</v>
      </c>
    </row>
    <row r="60" spans="1:15" ht="18" customHeight="1" x14ac:dyDescent="0.15">
      <c r="A60" s="51"/>
      <c r="B60" s="66"/>
      <c r="C60" s="65"/>
      <c r="D60" s="64"/>
      <c r="E60" s="63"/>
      <c r="F60" s="63"/>
      <c r="G60" s="62"/>
      <c r="H60" s="63"/>
      <c r="I60" s="63"/>
      <c r="J60" s="62"/>
      <c r="K60" s="61"/>
      <c r="L60" s="60" t="str">
        <f>IF(K60="","",VLOOKUP(K60,$S$27:$T$31,2,0))</f>
        <v/>
      </c>
      <c r="M60" s="59" t="str">
        <f>IF(E60=0,"",IF(L60&lt;100,IF($E$7-F60&gt;=1,$E$7-F60&amp;"日遅延！",""),""))</f>
        <v/>
      </c>
      <c r="N60" s="47"/>
      <c r="O60" s="39">
        <f>IF(M60="",0,1)</f>
        <v>0</v>
      </c>
    </row>
    <row r="61" spans="1:15" ht="18" customHeight="1" x14ac:dyDescent="0.15">
      <c r="A61" s="51"/>
      <c r="B61" s="66"/>
      <c r="C61" s="65"/>
      <c r="D61" s="64"/>
      <c r="E61" s="63"/>
      <c r="F61" s="63"/>
      <c r="G61" s="62"/>
      <c r="H61" s="63"/>
      <c r="I61" s="63"/>
      <c r="J61" s="62"/>
      <c r="K61" s="61"/>
      <c r="L61" s="60" t="str">
        <f>IF(K61="","",VLOOKUP(K61,$S$27:$T$31,2,0))</f>
        <v/>
      </c>
      <c r="M61" s="59" t="str">
        <f>IF(E61=0,"",IF(L61&lt;100,IF($E$7-F61&gt;=1,$E$7-F61&amp;"日遅延！",""),""))</f>
        <v/>
      </c>
      <c r="N61" s="47"/>
      <c r="O61" s="39">
        <f>IF(M61="",0,1)</f>
        <v>0</v>
      </c>
    </row>
    <row r="62" spans="1:15" ht="18" customHeight="1" x14ac:dyDescent="0.15">
      <c r="A62" s="51"/>
      <c r="B62" s="66"/>
      <c r="C62" s="65"/>
      <c r="D62" s="64"/>
      <c r="E62" s="63"/>
      <c r="F62" s="63"/>
      <c r="G62" s="62"/>
      <c r="H62" s="63"/>
      <c r="I62" s="63"/>
      <c r="J62" s="62"/>
      <c r="K62" s="61"/>
      <c r="L62" s="60" t="str">
        <f>IF(K62="","",VLOOKUP(K62,$S$27:$T$31,2,0))</f>
        <v/>
      </c>
      <c r="M62" s="59" t="str">
        <f>IF(E62=0,"",IF(L62&lt;100,IF($E$7-F62&gt;=1,$E$7-F62&amp;"日遅延！",""),""))</f>
        <v/>
      </c>
      <c r="N62" s="47"/>
      <c r="O62" s="39">
        <f>IF(M62="",0,1)</f>
        <v>0</v>
      </c>
    </row>
    <row r="63" spans="1:15" ht="18" customHeight="1" x14ac:dyDescent="0.15">
      <c r="A63" s="51"/>
      <c r="B63" s="66"/>
      <c r="C63" s="65"/>
      <c r="D63" s="64"/>
      <c r="E63" s="63"/>
      <c r="F63" s="63"/>
      <c r="G63" s="62"/>
      <c r="H63" s="63"/>
      <c r="I63" s="63"/>
      <c r="J63" s="62"/>
      <c r="K63" s="61"/>
      <c r="L63" s="60" t="str">
        <f>IF(K63="","",VLOOKUP(K63,$S$27:$T$31,2,0))</f>
        <v/>
      </c>
      <c r="M63" s="59" t="str">
        <f>IF(E63=0,"",IF(L63&lt;100,IF($E$7-F63&gt;=1,$E$7-F63&amp;"日遅延！",""),""))</f>
        <v/>
      </c>
      <c r="N63" s="47"/>
      <c r="O63" s="39">
        <f>IF(M63="",0,1)</f>
        <v>0</v>
      </c>
    </row>
    <row r="64" spans="1:15" ht="18" customHeight="1" x14ac:dyDescent="0.15">
      <c r="A64" s="51"/>
      <c r="B64" s="66"/>
      <c r="C64" s="65"/>
      <c r="D64" s="64"/>
      <c r="E64" s="63"/>
      <c r="F64" s="63"/>
      <c r="G64" s="62"/>
      <c r="H64" s="63"/>
      <c r="I64" s="63"/>
      <c r="J64" s="62"/>
      <c r="K64" s="61"/>
      <c r="L64" s="60" t="str">
        <f>IF(K64="","",VLOOKUP(K64,$S$27:$T$31,2,0))</f>
        <v/>
      </c>
      <c r="M64" s="59" t="str">
        <f>IF(E64=0,"",IF(L64&lt;100,IF($E$7-F64&gt;=1,$E$7-F64&amp;"日遅延！",""),""))</f>
        <v/>
      </c>
      <c r="N64" s="47"/>
      <c r="O64" s="39">
        <f>IF(M64="",0,1)</f>
        <v>0</v>
      </c>
    </row>
    <row r="65" spans="1:15" ht="18" customHeight="1" x14ac:dyDescent="0.15">
      <c r="A65" s="51"/>
      <c r="B65" s="66"/>
      <c r="C65" s="65"/>
      <c r="D65" s="64"/>
      <c r="E65" s="63"/>
      <c r="F65" s="63"/>
      <c r="G65" s="62"/>
      <c r="H65" s="63"/>
      <c r="I65" s="63"/>
      <c r="J65" s="62"/>
      <c r="K65" s="61"/>
      <c r="L65" s="60" t="str">
        <f>IF(K65="","",VLOOKUP(K65,$S$27:$T$31,2,0))</f>
        <v/>
      </c>
      <c r="M65" s="59" t="str">
        <f>IF(E65=0,"",IF(L65&lt;100,IF($E$7-F65&gt;=1,$E$7-F65&amp;"日遅延！",""),""))</f>
        <v/>
      </c>
      <c r="N65" s="47"/>
      <c r="O65" s="39">
        <f>IF(M65="",0,1)</f>
        <v>0</v>
      </c>
    </row>
    <row r="66" spans="1:15" x14ac:dyDescent="0.15">
      <c r="A66" s="51"/>
      <c r="B66" s="41"/>
      <c r="C66" s="41"/>
      <c r="D66" s="41"/>
      <c r="E66" s="41"/>
      <c r="F66" s="41"/>
      <c r="G66" s="41"/>
      <c r="H66" s="41"/>
      <c r="I66" s="41"/>
      <c r="J66" s="41"/>
      <c r="K66" s="41"/>
      <c r="L66" s="42"/>
      <c r="M66" s="41"/>
      <c r="N66" s="47"/>
    </row>
    <row r="67" spans="1:15" ht="14.25" x14ac:dyDescent="0.15">
      <c r="A67" s="58" t="s">
        <v>57</v>
      </c>
      <c r="B67" s="41"/>
      <c r="C67" s="41"/>
      <c r="D67" s="41"/>
      <c r="E67" s="41"/>
      <c r="F67" s="41"/>
      <c r="G67" s="41"/>
      <c r="H67" s="41"/>
      <c r="I67" s="41"/>
      <c r="J67" s="41"/>
      <c r="K67" s="41"/>
      <c r="L67" s="42"/>
      <c r="M67" s="41"/>
      <c r="N67" s="47"/>
    </row>
    <row r="68" spans="1:15" x14ac:dyDescent="0.15">
      <c r="A68" s="51"/>
      <c r="B68" s="41"/>
      <c r="C68" s="41"/>
      <c r="D68" s="41"/>
      <c r="E68" s="41"/>
      <c r="F68" s="41"/>
      <c r="G68" s="41"/>
      <c r="H68" s="41"/>
      <c r="I68" s="41"/>
      <c r="J68" s="41"/>
      <c r="K68" s="41"/>
      <c r="L68" s="42"/>
      <c r="M68" s="41"/>
      <c r="N68" s="47"/>
    </row>
    <row r="69" spans="1:15" x14ac:dyDescent="0.15">
      <c r="A69" s="51"/>
      <c r="B69" s="57"/>
      <c r="C69" s="56"/>
      <c r="D69" s="56"/>
      <c r="E69" s="56"/>
      <c r="F69" s="56"/>
      <c r="G69" s="56"/>
      <c r="H69" s="56"/>
      <c r="I69" s="56"/>
      <c r="J69" s="56"/>
      <c r="K69" s="56"/>
      <c r="L69" s="56"/>
      <c r="M69" s="55"/>
      <c r="N69" s="47"/>
    </row>
    <row r="70" spans="1:15" x14ac:dyDescent="0.15">
      <c r="A70" s="51"/>
      <c r="B70" s="54"/>
      <c r="C70" s="53"/>
      <c r="D70" s="53"/>
      <c r="E70" s="53"/>
      <c r="F70" s="53"/>
      <c r="G70" s="53"/>
      <c r="H70" s="53"/>
      <c r="I70" s="53"/>
      <c r="J70" s="53"/>
      <c r="K70" s="53"/>
      <c r="L70" s="53"/>
      <c r="M70" s="52"/>
      <c r="N70" s="47"/>
    </row>
    <row r="71" spans="1:15" x14ac:dyDescent="0.15">
      <c r="A71" s="51"/>
      <c r="B71" s="54"/>
      <c r="C71" s="53"/>
      <c r="D71" s="53"/>
      <c r="E71" s="53"/>
      <c r="F71" s="53"/>
      <c r="G71" s="53"/>
      <c r="H71" s="53"/>
      <c r="I71" s="53"/>
      <c r="J71" s="53"/>
      <c r="K71" s="53"/>
      <c r="L71" s="53"/>
      <c r="M71" s="52"/>
      <c r="N71" s="47"/>
    </row>
    <row r="72" spans="1:15" x14ac:dyDescent="0.15">
      <c r="A72" s="51"/>
      <c r="B72" s="50"/>
      <c r="C72" s="49"/>
      <c r="D72" s="49"/>
      <c r="E72" s="49"/>
      <c r="F72" s="49"/>
      <c r="G72" s="49"/>
      <c r="H72" s="49"/>
      <c r="I72" s="49"/>
      <c r="J72" s="49"/>
      <c r="K72" s="49"/>
      <c r="L72" s="49"/>
      <c r="M72" s="48"/>
      <c r="N72" s="47"/>
    </row>
    <row r="73" spans="1:15" ht="12.75" thickBot="1" x14ac:dyDescent="0.2">
      <c r="A73" s="46"/>
      <c r="B73" s="44"/>
      <c r="C73" s="44"/>
      <c r="D73" s="44"/>
      <c r="E73" s="44"/>
      <c r="F73" s="44"/>
      <c r="G73" s="44"/>
      <c r="H73" s="44"/>
      <c r="I73" s="44"/>
      <c r="J73" s="44"/>
      <c r="K73" s="44"/>
      <c r="L73" s="45"/>
      <c r="M73" s="44"/>
      <c r="N73" s="43"/>
    </row>
    <row r="74" spans="1:15" x14ac:dyDescent="0.15">
      <c r="A74" s="41"/>
      <c r="B74" s="41"/>
      <c r="C74" s="41"/>
      <c r="D74" s="41"/>
      <c r="E74" s="41"/>
      <c r="F74" s="41"/>
      <c r="G74" s="41"/>
      <c r="H74" s="41"/>
      <c r="I74" s="41"/>
      <c r="J74" s="41"/>
      <c r="K74" s="41"/>
      <c r="L74" s="42"/>
      <c r="M74" s="41"/>
      <c r="N74" s="41"/>
    </row>
    <row r="75" spans="1:15" x14ac:dyDescent="0.15">
      <c r="A75" s="41"/>
      <c r="B75" s="41"/>
      <c r="C75" s="41"/>
      <c r="D75" s="41"/>
      <c r="E75" s="41"/>
      <c r="F75" s="41"/>
      <c r="G75" s="41"/>
      <c r="H75" s="41"/>
      <c r="I75" s="41"/>
      <c r="J75" s="41"/>
      <c r="K75" s="41"/>
      <c r="L75" s="42"/>
      <c r="M75" s="41"/>
      <c r="N75" s="41"/>
    </row>
    <row r="76" spans="1:15" x14ac:dyDescent="0.15">
      <c r="A76" s="41"/>
      <c r="B76" s="41"/>
      <c r="C76" s="41"/>
      <c r="D76" s="41"/>
      <c r="E76" s="41"/>
      <c r="F76" s="41"/>
      <c r="G76" s="41"/>
      <c r="H76" s="41"/>
      <c r="I76" s="41"/>
      <c r="J76" s="41"/>
      <c r="K76" s="41"/>
      <c r="L76" s="42"/>
      <c r="M76" s="41"/>
      <c r="N76" s="41"/>
    </row>
    <row r="77" spans="1:15" x14ac:dyDescent="0.15">
      <c r="A77" s="41"/>
      <c r="B77" s="41"/>
      <c r="C77" s="41"/>
      <c r="D77" s="41"/>
      <c r="E77" s="41"/>
      <c r="F77" s="41"/>
      <c r="G77" s="41"/>
      <c r="H77" s="41"/>
      <c r="I77" s="41"/>
      <c r="J77" s="41"/>
      <c r="K77" s="41"/>
      <c r="L77" s="42"/>
      <c r="M77" s="41"/>
      <c r="N77" s="41"/>
    </row>
    <row r="78" spans="1:15" x14ac:dyDescent="0.15">
      <c r="A78" s="41"/>
      <c r="B78" s="41"/>
      <c r="C78" s="41"/>
      <c r="D78" s="41"/>
      <c r="E78" s="41"/>
      <c r="F78" s="41"/>
      <c r="G78" s="41"/>
      <c r="H78" s="41"/>
      <c r="I78" s="41"/>
      <c r="J78" s="41"/>
      <c r="K78" s="41"/>
      <c r="L78" s="42"/>
      <c r="M78" s="41"/>
      <c r="N78" s="41"/>
    </row>
    <row r="79" spans="1:15" x14ac:dyDescent="0.15">
      <c r="A79" s="41"/>
      <c r="B79" s="41"/>
      <c r="C79" s="41"/>
      <c r="D79" s="41"/>
      <c r="E79" s="41"/>
      <c r="F79" s="41"/>
      <c r="G79" s="41"/>
      <c r="H79" s="41"/>
      <c r="I79" s="41"/>
      <c r="J79" s="41"/>
      <c r="K79" s="41"/>
      <c r="L79" s="42"/>
      <c r="M79" s="41"/>
      <c r="N79" s="41"/>
    </row>
    <row r="80" spans="1:15" x14ac:dyDescent="0.15">
      <c r="A80" s="41"/>
      <c r="B80" s="41"/>
      <c r="C80" s="41"/>
      <c r="D80" s="41"/>
      <c r="E80" s="41"/>
      <c r="F80" s="41"/>
      <c r="G80" s="41"/>
      <c r="H80" s="41"/>
      <c r="I80" s="41"/>
      <c r="J80" s="41"/>
      <c r="K80" s="41"/>
      <c r="L80" s="42"/>
      <c r="M80" s="41"/>
      <c r="N80" s="41"/>
    </row>
    <row r="81" spans="1:14" x14ac:dyDescent="0.15">
      <c r="A81" s="41"/>
      <c r="B81" s="41"/>
      <c r="C81" s="41"/>
      <c r="D81" s="41"/>
      <c r="E81" s="41"/>
      <c r="F81" s="41"/>
      <c r="G81" s="41"/>
      <c r="H81" s="41"/>
      <c r="I81" s="41"/>
      <c r="J81" s="41"/>
      <c r="K81" s="41"/>
      <c r="L81" s="42"/>
      <c r="M81" s="41"/>
      <c r="N81" s="41"/>
    </row>
    <row r="82" spans="1:14" x14ac:dyDescent="0.15">
      <c r="A82" s="41"/>
      <c r="B82" s="41"/>
      <c r="C82" s="41"/>
      <c r="D82" s="41"/>
      <c r="E82" s="41"/>
      <c r="F82" s="41"/>
      <c r="G82" s="41"/>
      <c r="H82" s="41"/>
      <c r="I82" s="41"/>
      <c r="J82" s="41"/>
      <c r="K82" s="41"/>
      <c r="L82" s="42"/>
      <c r="M82" s="41"/>
      <c r="N82" s="41"/>
    </row>
    <row r="83" spans="1:14" x14ac:dyDescent="0.15">
      <c r="A83" s="41"/>
      <c r="B83" s="41"/>
      <c r="C83" s="41"/>
      <c r="D83" s="41"/>
      <c r="E83" s="41"/>
      <c r="F83" s="41"/>
      <c r="G83" s="41"/>
      <c r="H83" s="41"/>
      <c r="I83" s="41"/>
      <c r="J83" s="41"/>
      <c r="K83" s="41"/>
      <c r="L83" s="42"/>
      <c r="M83" s="41"/>
      <c r="N83" s="41"/>
    </row>
    <row r="84" spans="1:14" x14ac:dyDescent="0.15">
      <c r="A84" s="41"/>
      <c r="B84" s="41"/>
      <c r="C84" s="41"/>
      <c r="D84" s="41"/>
      <c r="E84" s="41"/>
      <c r="F84" s="41"/>
      <c r="G84" s="41"/>
      <c r="H84" s="41"/>
      <c r="I84" s="41"/>
      <c r="J84" s="41"/>
      <c r="K84" s="41"/>
      <c r="L84" s="42"/>
      <c r="M84" s="41"/>
      <c r="N84" s="41"/>
    </row>
    <row r="85" spans="1:14" x14ac:dyDescent="0.15">
      <c r="A85" s="41"/>
      <c r="B85" s="41"/>
      <c r="C85" s="41"/>
      <c r="D85" s="41"/>
      <c r="E85" s="41"/>
      <c r="F85" s="41"/>
      <c r="G85" s="41"/>
      <c r="H85" s="41"/>
      <c r="I85" s="41"/>
      <c r="J85" s="41"/>
      <c r="K85" s="41"/>
      <c r="L85" s="42"/>
      <c r="M85" s="41"/>
      <c r="N85" s="41"/>
    </row>
    <row r="86" spans="1:14" x14ac:dyDescent="0.15">
      <c r="A86" s="41"/>
      <c r="B86" s="41"/>
      <c r="C86" s="41"/>
      <c r="D86" s="41"/>
      <c r="E86" s="41"/>
      <c r="F86" s="41"/>
      <c r="G86" s="41"/>
      <c r="H86" s="41"/>
      <c r="I86" s="41"/>
      <c r="J86" s="41"/>
      <c r="K86" s="41"/>
      <c r="L86" s="42"/>
      <c r="M86" s="41"/>
      <c r="N86" s="41"/>
    </row>
  </sheetData>
  <mergeCells count="32">
    <mergeCell ref="C25:C26"/>
    <mergeCell ref="D25:D26"/>
    <mergeCell ref="M25:M26"/>
    <mergeCell ref="E25:G25"/>
    <mergeCell ref="I5:N6"/>
    <mergeCell ref="A2:N2"/>
    <mergeCell ref="H25:J25"/>
    <mergeCell ref="K25:K26"/>
    <mergeCell ref="L25:L26"/>
    <mergeCell ref="E6:F6"/>
    <mergeCell ref="G5:H6"/>
    <mergeCell ref="C5:D5"/>
    <mergeCell ref="C6:D6"/>
    <mergeCell ref="C7:D7"/>
    <mergeCell ref="A6:A7"/>
    <mergeCell ref="C48:C49"/>
    <mergeCell ref="D48:D49"/>
    <mergeCell ref="M48:M49"/>
    <mergeCell ref="L48:L49"/>
    <mergeCell ref="E48:G48"/>
    <mergeCell ref="H48:J48"/>
    <mergeCell ref="K48:K49"/>
    <mergeCell ref="B69:M72"/>
    <mergeCell ref="I4:N4"/>
    <mergeCell ref="I7:N7"/>
    <mergeCell ref="B25:B26"/>
    <mergeCell ref="E4:F4"/>
    <mergeCell ref="E5:F5"/>
    <mergeCell ref="E7:F7"/>
    <mergeCell ref="C4:D4"/>
    <mergeCell ref="B12:M22"/>
    <mergeCell ref="B48:B49"/>
  </mergeCells>
  <phoneticPr fontId="2"/>
  <conditionalFormatting sqref="B27:M42 B50:M65">
    <cfRule type="expression" dxfId="9" priority="1" stopIfTrue="1">
      <formula>$O27=1</formula>
    </cfRule>
  </conditionalFormatting>
  <dataValidations count="1">
    <dataValidation type="list" allowBlank="1" showInputMessage="1" showErrorMessage="1" sqref="K50:K65 K27:K42" xr:uid="{00000000-0002-0000-0000-000000000000}">
      <formula1>$S$27:$S$32</formula1>
    </dataValidation>
  </dataValidations>
  <pageMargins left="0.52" right="0.16" top="0.43" bottom="0.36" header="0.16" footer="0.16"/>
  <pageSetup paperSize="9" scale="60" orientation="portrait" cellComments="asDisplayed"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5E8A0-E5E7-463E-9096-CF43CCC2ED21}">
  <sheetPr>
    <tabColor theme="0" tint="-0.499984740745262"/>
  </sheetPr>
  <dimension ref="A1:T86"/>
  <sheetViews>
    <sheetView showGridLines="0" view="pageBreakPreview" zoomScaleNormal="90" zoomScaleSheetLayoutView="100" workbookViewId="0"/>
  </sheetViews>
  <sheetFormatPr defaultRowHeight="12" x14ac:dyDescent="0.15"/>
  <cols>
    <col min="1" max="1" width="7.25" style="39" customWidth="1"/>
    <col min="2" max="2" width="9.125" style="39" customWidth="1"/>
    <col min="3" max="3" width="27.625" style="39" customWidth="1"/>
    <col min="4" max="4" width="19.25" style="39" customWidth="1"/>
    <col min="5" max="6" width="10.5" style="39" bestFit="1" customWidth="1"/>
    <col min="7" max="7" width="8.125" style="39" bestFit="1" customWidth="1"/>
    <col min="8" max="9" width="10.875" style="39" bestFit="1" customWidth="1"/>
    <col min="10" max="10" width="8.125" style="39" bestFit="1" customWidth="1"/>
    <col min="11" max="11" width="9" style="39"/>
    <col min="12" max="12" width="9" style="40"/>
    <col min="13" max="13" width="9.5" style="39" bestFit="1" customWidth="1"/>
    <col min="14" max="14" width="3" style="39" customWidth="1"/>
    <col min="15" max="16384" width="9" style="39"/>
  </cols>
  <sheetData>
    <row r="1" spans="1:14" x14ac:dyDescent="0.15">
      <c r="A1" s="41"/>
      <c r="B1" s="41"/>
      <c r="C1" s="41"/>
      <c r="D1" s="41"/>
      <c r="E1" s="41"/>
      <c r="F1" s="41"/>
      <c r="G1" s="41"/>
      <c r="H1" s="41"/>
      <c r="I1" s="41"/>
      <c r="J1" s="41"/>
      <c r="K1" s="41"/>
      <c r="L1" s="42"/>
      <c r="M1" s="41"/>
      <c r="N1" s="136"/>
    </row>
    <row r="2" spans="1:14" ht="24" x14ac:dyDescent="0.15">
      <c r="A2" s="135" t="s">
        <v>89</v>
      </c>
      <c r="B2" s="135"/>
      <c r="C2" s="135"/>
      <c r="D2" s="135"/>
      <c r="E2" s="135"/>
      <c r="F2" s="135"/>
      <c r="G2" s="135"/>
      <c r="H2" s="135"/>
      <c r="I2" s="135"/>
      <c r="J2" s="135"/>
      <c r="K2" s="135"/>
      <c r="L2" s="135"/>
      <c r="M2" s="135"/>
      <c r="N2" s="135"/>
    </row>
    <row r="3" spans="1:14" ht="12.75" thickBot="1" x14ac:dyDescent="0.2">
      <c r="A3" s="41"/>
      <c r="B3" s="41"/>
      <c r="C3" s="41"/>
      <c r="D3" s="41"/>
      <c r="E3" s="41"/>
      <c r="F3" s="41"/>
      <c r="G3" s="41"/>
      <c r="H3" s="41"/>
      <c r="I3" s="41"/>
      <c r="J3" s="41"/>
      <c r="K3" s="41"/>
      <c r="L3" s="42"/>
      <c r="M3" s="41"/>
      <c r="N3" s="134" t="s">
        <v>88</v>
      </c>
    </row>
    <row r="4" spans="1:14" ht="15" thickBot="1" x14ac:dyDescent="0.2">
      <c r="A4" s="185" t="s">
        <v>2</v>
      </c>
      <c r="B4" s="184"/>
      <c r="C4" s="183" t="s">
        <v>13</v>
      </c>
      <c r="D4" s="182"/>
      <c r="E4" s="130" t="s">
        <v>86</v>
      </c>
      <c r="F4" s="129"/>
      <c r="G4" s="128" t="s">
        <v>85</v>
      </c>
      <c r="H4" s="127"/>
      <c r="I4" s="181" t="s">
        <v>102</v>
      </c>
      <c r="J4" s="180"/>
      <c r="K4" s="180"/>
      <c r="L4" s="180"/>
      <c r="M4" s="180"/>
      <c r="N4" s="179"/>
    </row>
    <row r="5" spans="1:14" ht="14.25" x14ac:dyDescent="0.15">
      <c r="A5" s="178"/>
      <c r="B5" s="78"/>
      <c r="C5" s="177"/>
      <c r="D5" s="176"/>
      <c r="E5" s="175">
        <v>39510</v>
      </c>
      <c r="F5" s="174"/>
      <c r="G5" s="117" t="s">
        <v>84</v>
      </c>
      <c r="H5" s="116"/>
      <c r="I5" s="115" t="s">
        <v>102</v>
      </c>
      <c r="J5" s="114"/>
      <c r="K5" s="114"/>
      <c r="L5" s="114"/>
      <c r="M5" s="114"/>
      <c r="N5" s="113"/>
    </row>
    <row r="6" spans="1:14" ht="14.25" x14ac:dyDescent="0.15">
      <c r="A6" s="112" t="s">
        <v>83</v>
      </c>
      <c r="B6" s="111" t="s">
        <v>82</v>
      </c>
      <c r="C6" s="173" t="s">
        <v>104</v>
      </c>
      <c r="D6" s="172"/>
      <c r="E6" s="171" t="s">
        <v>81</v>
      </c>
      <c r="F6" s="170"/>
      <c r="G6" s="106"/>
      <c r="H6" s="105"/>
      <c r="I6" s="104"/>
      <c r="J6" s="103"/>
      <c r="K6" s="103"/>
      <c r="L6" s="103"/>
      <c r="M6" s="103"/>
      <c r="N6" s="102"/>
    </row>
    <row r="7" spans="1:14" ht="15" thickBot="1" x14ac:dyDescent="0.2">
      <c r="A7" s="101"/>
      <c r="B7" s="100" t="s">
        <v>80</v>
      </c>
      <c r="C7" s="169" t="s">
        <v>103</v>
      </c>
      <c r="D7" s="168"/>
      <c r="E7" s="167">
        <v>39514</v>
      </c>
      <c r="F7" s="166"/>
      <c r="G7" s="95" t="s">
        <v>79</v>
      </c>
      <c r="H7" s="94"/>
      <c r="I7" s="165" t="s">
        <v>102</v>
      </c>
      <c r="J7" s="164"/>
      <c r="K7" s="164"/>
      <c r="L7" s="164"/>
      <c r="M7" s="164"/>
      <c r="N7" s="163"/>
    </row>
    <row r="8" spans="1:14" x14ac:dyDescent="0.15">
      <c r="A8" s="51"/>
      <c r="B8" s="41"/>
      <c r="C8" s="41"/>
      <c r="D8" s="41"/>
      <c r="E8" s="41"/>
      <c r="F8" s="41"/>
      <c r="G8" s="41"/>
      <c r="H8" s="41"/>
      <c r="I8" s="41"/>
      <c r="J8" s="41"/>
      <c r="K8" s="41"/>
      <c r="L8" s="42"/>
      <c r="M8" s="41"/>
      <c r="N8" s="47"/>
    </row>
    <row r="9" spans="1:14" ht="14.25" x14ac:dyDescent="0.15">
      <c r="A9" s="58" t="s">
        <v>78</v>
      </c>
      <c r="B9" s="41"/>
      <c r="C9" s="41"/>
      <c r="D9" s="41"/>
      <c r="E9" s="41"/>
      <c r="F9" s="41"/>
      <c r="G9" s="41"/>
      <c r="H9" s="41"/>
      <c r="I9" s="41"/>
      <c r="J9" s="41"/>
      <c r="K9" s="41"/>
      <c r="L9" s="42"/>
      <c r="M9" s="41"/>
      <c r="N9" s="47"/>
    </row>
    <row r="10" spans="1:14" ht="14.25" x14ac:dyDescent="0.15">
      <c r="A10" s="90"/>
      <c r="B10" s="41"/>
      <c r="C10" s="41"/>
      <c r="D10" s="41"/>
      <c r="E10" s="41"/>
      <c r="F10" s="41"/>
      <c r="G10" s="41"/>
      <c r="H10" s="41"/>
      <c r="I10" s="41"/>
      <c r="J10" s="41"/>
      <c r="K10" s="41"/>
      <c r="L10" s="42"/>
      <c r="M10" s="41"/>
      <c r="N10" s="47"/>
    </row>
    <row r="11" spans="1:14" x14ac:dyDescent="0.15">
      <c r="A11" s="51"/>
      <c r="B11" s="41" t="s">
        <v>77</v>
      </c>
      <c r="C11" s="41"/>
      <c r="D11" s="41"/>
      <c r="E11" s="41"/>
      <c r="F11" s="41"/>
      <c r="G11" s="41"/>
      <c r="H11" s="41"/>
      <c r="I11" s="41"/>
      <c r="J11" s="41"/>
      <c r="K11" s="41"/>
      <c r="L11" s="42"/>
      <c r="M11" s="41"/>
      <c r="N11" s="47"/>
    </row>
    <row r="12" spans="1:14" x14ac:dyDescent="0.15">
      <c r="A12" s="51"/>
      <c r="B12" s="89" t="s">
        <v>101</v>
      </c>
      <c r="C12" s="88"/>
      <c r="D12" s="88"/>
      <c r="E12" s="88"/>
      <c r="F12" s="88"/>
      <c r="G12" s="88"/>
      <c r="H12" s="88"/>
      <c r="I12" s="88"/>
      <c r="J12" s="88"/>
      <c r="K12" s="88"/>
      <c r="L12" s="88"/>
      <c r="M12" s="87"/>
      <c r="N12" s="47"/>
    </row>
    <row r="13" spans="1:14" x14ac:dyDescent="0.15">
      <c r="A13" s="51"/>
      <c r="B13" s="86"/>
      <c r="C13" s="85"/>
      <c r="D13" s="85"/>
      <c r="E13" s="85"/>
      <c r="F13" s="85"/>
      <c r="G13" s="85"/>
      <c r="H13" s="85"/>
      <c r="I13" s="85"/>
      <c r="J13" s="85"/>
      <c r="K13" s="85"/>
      <c r="L13" s="85"/>
      <c r="M13" s="84"/>
      <c r="N13" s="47"/>
    </row>
    <row r="14" spans="1:14" x14ac:dyDescent="0.15">
      <c r="A14" s="51"/>
      <c r="B14" s="86"/>
      <c r="C14" s="85"/>
      <c r="D14" s="85"/>
      <c r="E14" s="85"/>
      <c r="F14" s="85"/>
      <c r="G14" s="85"/>
      <c r="H14" s="85"/>
      <c r="I14" s="85"/>
      <c r="J14" s="85"/>
      <c r="K14" s="85"/>
      <c r="L14" s="85"/>
      <c r="M14" s="84"/>
      <c r="N14" s="47"/>
    </row>
    <row r="15" spans="1:14" x14ac:dyDescent="0.15">
      <c r="A15" s="51"/>
      <c r="B15" s="86"/>
      <c r="C15" s="85"/>
      <c r="D15" s="85"/>
      <c r="E15" s="85"/>
      <c r="F15" s="85"/>
      <c r="G15" s="85"/>
      <c r="H15" s="85"/>
      <c r="I15" s="85"/>
      <c r="J15" s="85"/>
      <c r="K15" s="85"/>
      <c r="L15" s="85"/>
      <c r="M15" s="84"/>
      <c r="N15" s="47"/>
    </row>
    <row r="16" spans="1:14" x14ac:dyDescent="0.15">
      <c r="A16" s="51"/>
      <c r="B16" s="86"/>
      <c r="C16" s="85"/>
      <c r="D16" s="85"/>
      <c r="E16" s="85"/>
      <c r="F16" s="85"/>
      <c r="G16" s="85"/>
      <c r="H16" s="85"/>
      <c r="I16" s="85"/>
      <c r="J16" s="85"/>
      <c r="K16" s="85"/>
      <c r="L16" s="85"/>
      <c r="M16" s="84"/>
      <c r="N16" s="47"/>
    </row>
    <row r="17" spans="1:20" x14ac:dyDescent="0.15">
      <c r="A17" s="51"/>
      <c r="B17" s="86"/>
      <c r="C17" s="85"/>
      <c r="D17" s="85"/>
      <c r="E17" s="85"/>
      <c r="F17" s="85"/>
      <c r="G17" s="85"/>
      <c r="H17" s="85"/>
      <c r="I17" s="85"/>
      <c r="J17" s="85"/>
      <c r="K17" s="85"/>
      <c r="L17" s="85"/>
      <c r="M17" s="84"/>
      <c r="N17" s="47"/>
    </row>
    <row r="18" spans="1:20" x14ac:dyDescent="0.15">
      <c r="A18" s="51"/>
      <c r="B18" s="86"/>
      <c r="C18" s="85"/>
      <c r="D18" s="85"/>
      <c r="E18" s="85"/>
      <c r="F18" s="85"/>
      <c r="G18" s="85"/>
      <c r="H18" s="85"/>
      <c r="I18" s="85"/>
      <c r="J18" s="85"/>
      <c r="K18" s="85"/>
      <c r="L18" s="85"/>
      <c r="M18" s="84"/>
      <c r="N18" s="47"/>
    </row>
    <row r="19" spans="1:20" x14ac:dyDescent="0.15">
      <c r="A19" s="51"/>
      <c r="B19" s="86"/>
      <c r="C19" s="85"/>
      <c r="D19" s="85"/>
      <c r="E19" s="85"/>
      <c r="F19" s="85"/>
      <c r="G19" s="85"/>
      <c r="H19" s="85"/>
      <c r="I19" s="85"/>
      <c r="J19" s="85"/>
      <c r="K19" s="85"/>
      <c r="L19" s="85"/>
      <c r="M19" s="84"/>
      <c r="N19" s="47"/>
    </row>
    <row r="20" spans="1:20" x14ac:dyDescent="0.15">
      <c r="A20" s="51"/>
      <c r="B20" s="86"/>
      <c r="C20" s="85"/>
      <c r="D20" s="85"/>
      <c r="E20" s="85"/>
      <c r="F20" s="85"/>
      <c r="G20" s="85"/>
      <c r="H20" s="85"/>
      <c r="I20" s="85"/>
      <c r="J20" s="85"/>
      <c r="K20" s="85"/>
      <c r="L20" s="85"/>
      <c r="M20" s="84"/>
      <c r="N20" s="47"/>
    </row>
    <row r="21" spans="1:20" x14ac:dyDescent="0.15">
      <c r="A21" s="51"/>
      <c r="B21" s="86"/>
      <c r="C21" s="85"/>
      <c r="D21" s="85"/>
      <c r="E21" s="85"/>
      <c r="F21" s="85"/>
      <c r="G21" s="85"/>
      <c r="H21" s="85"/>
      <c r="I21" s="85"/>
      <c r="J21" s="85"/>
      <c r="K21" s="85"/>
      <c r="L21" s="85"/>
      <c r="M21" s="84"/>
      <c r="N21" s="47"/>
    </row>
    <row r="22" spans="1:20" x14ac:dyDescent="0.15">
      <c r="A22" s="51"/>
      <c r="B22" s="83"/>
      <c r="C22" s="82"/>
      <c r="D22" s="82"/>
      <c r="E22" s="82"/>
      <c r="F22" s="82"/>
      <c r="G22" s="82"/>
      <c r="H22" s="82"/>
      <c r="I22" s="82"/>
      <c r="J22" s="82"/>
      <c r="K22" s="82"/>
      <c r="L22" s="82"/>
      <c r="M22" s="81"/>
      <c r="N22" s="47"/>
    </row>
    <row r="23" spans="1:20" x14ac:dyDescent="0.15">
      <c r="A23" s="51"/>
      <c r="B23" s="41"/>
      <c r="C23" s="41"/>
      <c r="D23" s="41"/>
      <c r="E23" s="41"/>
      <c r="F23" s="41"/>
      <c r="G23" s="41"/>
      <c r="H23" s="41"/>
      <c r="I23" s="41"/>
      <c r="J23" s="41"/>
      <c r="K23" s="41"/>
      <c r="L23" s="42"/>
      <c r="M23" s="41"/>
      <c r="N23" s="47"/>
    </row>
    <row r="24" spans="1:20" x14ac:dyDescent="0.15">
      <c r="A24" s="51"/>
      <c r="B24" s="41" t="s">
        <v>76</v>
      </c>
      <c r="C24" s="41"/>
      <c r="D24" s="41"/>
      <c r="E24" s="41"/>
      <c r="F24" s="41"/>
      <c r="G24" s="41"/>
      <c r="H24" s="41"/>
      <c r="I24" s="41"/>
      <c r="J24" s="41"/>
      <c r="K24" s="41"/>
      <c r="L24" s="42"/>
      <c r="M24" s="41"/>
      <c r="N24" s="47"/>
    </row>
    <row r="25" spans="1:20" x14ac:dyDescent="0.15">
      <c r="A25" s="51"/>
      <c r="B25" s="69" t="s">
        <v>75</v>
      </c>
      <c r="C25" s="69" t="s">
        <v>4</v>
      </c>
      <c r="D25" s="69" t="s">
        <v>5</v>
      </c>
      <c r="E25" s="74" t="s">
        <v>9</v>
      </c>
      <c r="F25" s="73"/>
      <c r="G25" s="73"/>
      <c r="H25" s="71" t="s">
        <v>65</v>
      </c>
      <c r="I25" s="71"/>
      <c r="J25" s="71"/>
      <c r="K25" s="80" t="s">
        <v>64</v>
      </c>
      <c r="L25" s="70" t="s">
        <v>63</v>
      </c>
      <c r="M25" s="70" t="s">
        <v>62</v>
      </c>
      <c r="N25" s="47"/>
    </row>
    <row r="26" spans="1:20" x14ac:dyDescent="0.15">
      <c r="A26" s="51"/>
      <c r="B26" s="69"/>
      <c r="C26" s="69"/>
      <c r="D26" s="69"/>
      <c r="E26" s="68" t="s">
        <v>61</v>
      </c>
      <c r="F26" s="68" t="s">
        <v>60</v>
      </c>
      <c r="G26" s="79" t="s">
        <v>59</v>
      </c>
      <c r="H26" s="68" t="s">
        <v>61</v>
      </c>
      <c r="I26" s="68" t="s">
        <v>60</v>
      </c>
      <c r="J26" s="68" t="s">
        <v>59</v>
      </c>
      <c r="K26" s="78"/>
      <c r="L26" s="67"/>
      <c r="M26" s="67"/>
      <c r="N26" s="47"/>
      <c r="O26" s="39" t="s">
        <v>58</v>
      </c>
      <c r="S26" s="77" t="s">
        <v>74</v>
      </c>
      <c r="T26" s="77" t="s">
        <v>63</v>
      </c>
    </row>
    <row r="27" spans="1:20" ht="18" customHeight="1" x14ac:dyDescent="0.15">
      <c r="A27" s="51"/>
      <c r="B27" s="161" t="s">
        <v>100</v>
      </c>
      <c r="C27" s="160" t="s">
        <v>97</v>
      </c>
      <c r="D27" s="159" t="s">
        <v>91</v>
      </c>
      <c r="E27" s="158">
        <v>39510</v>
      </c>
      <c r="F27" s="158">
        <v>39512</v>
      </c>
      <c r="G27" s="155">
        <f>IF(E27="","",F27-E27)+1</f>
        <v>3</v>
      </c>
      <c r="H27" s="158">
        <v>39508</v>
      </c>
      <c r="I27" s="158">
        <v>39512</v>
      </c>
      <c r="J27" s="155">
        <f>IF(H27="","",I27-H27)+1</f>
        <v>5</v>
      </c>
      <c r="K27" s="157" t="s">
        <v>69</v>
      </c>
      <c r="L27" s="147">
        <f>IF(K27="","",VLOOKUP(K27,$S$27:$T$31,2,0))</f>
        <v>100</v>
      </c>
      <c r="M27" s="146" t="str">
        <f>IF(E27=0,"",IF(L27&lt;100,IF($E$7-F27&gt;1,$E$7-F27&amp;"日遅延！",""),""))</f>
        <v/>
      </c>
      <c r="N27" s="47"/>
      <c r="O27" s="39">
        <f>IF(M27="",0,1)</f>
        <v>0</v>
      </c>
      <c r="S27" s="77" t="s">
        <v>73</v>
      </c>
      <c r="T27" s="77">
        <v>0</v>
      </c>
    </row>
    <row r="28" spans="1:20" ht="18" customHeight="1" x14ac:dyDescent="0.15">
      <c r="A28" s="51"/>
      <c r="B28" s="161" t="s">
        <v>99</v>
      </c>
      <c r="C28" s="160" t="s">
        <v>94</v>
      </c>
      <c r="D28" s="159" t="s">
        <v>91</v>
      </c>
      <c r="E28" s="158">
        <v>39510</v>
      </c>
      <c r="F28" s="158">
        <v>39512</v>
      </c>
      <c r="G28" s="155">
        <f>IF(E28="","",F28-E28)+1</f>
        <v>3</v>
      </c>
      <c r="H28" s="158">
        <v>39508</v>
      </c>
      <c r="I28" s="158">
        <v>39511</v>
      </c>
      <c r="J28" s="155">
        <f>IF(H28="","",I28-H28)+1</f>
        <v>4</v>
      </c>
      <c r="K28" s="157" t="s">
        <v>69</v>
      </c>
      <c r="L28" s="147">
        <f>IF(K28="","",VLOOKUP(K28,$S$27:$T$31,2,0))</f>
        <v>100</v>
      </c>
      <c r="M28" s="146" t="str">
        <f>IF(E28=0,"",IF(L28&lt;100,IF($E$7-F28&gt;1,$E$7-F28&amp;"日遅延！",""),""))</f>
        <v/>
      </c>
      <c r="N28" s="47"/>
      <c r="O28" s="39">
        <f>IF(M28="",0,1)</f>
        <v>0</v>
      </c>
      <c r="S28" s="77" t="s">
        <v>72</v>
      </c>
      <c r="T28" s="77">
        <v>50</v>
      </c>
    </row>
    <row r="29" spans="1:20" ht="18" customHeight="1" x14ac:dyDescent="0.15">
      <c r="A29" s="51"/>
      <c r="B29" s="161" t="s">
        <v>96</v>
      </c>
      <c r="C29" s="160" t="s">
        <v>93</v>
      </c>
      <c r="D29" s="159" t="s">
        <v>91</v>
      </c>
      <c r="E29" s="158">
        <v>39510</v>
      </c>
      <c r="F29" s="158">
        <v>39512</v>
      </c>
      <c r="G29" s="155">
        <f>IF(E29="","",F29-E29)+1</f>
        <v>3</v>
      </c>
      <c r="H29" s="158">
        <v>39509</v>
      </c>
      <c r="I29" s="158"/>
      <c r="J29" s="155"/>
      <c r="K29" s="157" t="s">
        <v>73</v>
      </c>
      <c r="L29" s="147">
        <f>IF(K29="","",VLOOKUP(K29,$S$27:$T$31,2,0))</f>
        <v>0</v>
      </c>
      <c r="M29" s="146" t="str">
        <f>IF(E29=0,"",IF(L29&lt;100,IF($E$7-F29&gt;1,$E$7-F29&amp;"日遅延！",""),""))</f>
        <v>2日遅延！</v>
      </c>
      <c r="N29" s="47"/>
      <c r="O29" s="39">
        <f>IF(M29="",0,1)</f>
        <v>1</v>
      </c>
      <c r="S29" s="77" t="s">
        <v>71</v>
      </c>
      <c r="T29" s="77">
        <v>80</v>
      </c>
    </row>
    <row r="30" spans="1:20" ht="18" customHeight="1" x14ac:dyDescent="0.15">
      <c r="A30" s="51"/>
      <c r="B30" s="161" t="s">
        <v>95</v>
      </c>
      <c r="C30" s="160" t="s">
        <v>92</v>
      </c>
      <c r="D30" s="159" t="s">
        <v>91</v>
      </c>
      <c r="E30" s="158">
        <v>39510</v>
      </c>
      <c r="F30" s="158">
        <v>39512</v>
      </c>
      <c r="G30" s="155">
        <f>IF(E30="","",F30-E30)+1</f>
        <v>3</v>
      </c>
      <c r="H30" s="158">
        <v>39509</v>
      </c>
      <c r="I30" s="158"/>
      <c r="J30" s="155"/>
      <c r="K30" s="157" t="s">
        <v>70</v>
      </c>
      <c r="L30" s="147">
        <f>IF(K30="","",VLOOKUP(K30,$S$27:$T$31,2,0))</f>
        <v>90</v>
      </c>
      <c r="M30" s="146" t="str">
        <f>IF(E30=0,"",IF(L30&lt;100,IF($E$7-F30&gt;1,$E$7-F30&amp;"日遅延！",""),""))</f>
        <v>2日遅延！</v>
      </c>
      <c r="N30" s="47"/>
      <c r="O30" s="39">
        <f>IF(M30="",0,1)</f>
        <v>1</v>
      </c>
      <c r="S30" s="77" t="s">
        <v>70</v>
      </c>
      <c r="T30" s="77">
        <v>90</v>
      </c>
    </row>
    <row r="31" spans="1:20" ht="18" customHeight="1" x14ac:dyDescent="0.15">
      <c r="A31" s="51"/>
      <c r="B31" s="154" t="s">
        <v>98</v>
      </c>
      <c r="C31" s="160" t="s">
        <v>97</v>
      </c>
      <c r="D31" s="159" t="s">
        <v>91</v>
      </c>
      <c r="E31" s="158">
        <v>39513</v>
      </c>
      <c r="F31" s="158">
        <v>39514</v>
      </c>
      <c r="G31" s="155">
        <f>IF(E31="","",F31-E31)+1</f>
        <v>2</v>
      </c>
      <c r="H31" s="158">
        <v>39513</v>
      </c>
      <c r="I31" s="158">
        <v>39514</v>
      </c>
      <c r="J31" s="155">
        <f>IF(H31="","",I31-H31)+1</f>
        <v>2</v>
      </c>
      <c r="K31" s="157" t="s">
        <v>69</v>
      </c>
      <c r="L31" s="147">
        <f>IF(K31="","",VLOOKUP(K31,$S$27:$T$31,2,0))</f>
        <v>100</v>
      </c>
      <c r="M31" s="59" t="str">
        <f>IF(E31=0,"",IF(L31&lt;100,IF($E$7-F31&gt;1,$E$7-F31&amp;"日遅延！",""),""))</f>
        <v/>
      </c>
      <c r="N31" s="47"/>
      <c r="O31" s="39">
        <f>IF(M31="",0,1)</f>
        <v>0</v>
      </c>
      <c r="S31" s="77" t="s">
        <v>69</v>
      </c>
      <c r="T31" s="77">
        <v>100</v>
      </c>
    </row>
    <row r="32" spans="1:20" ht="18" customHeight="1" x14ac:dyDescent="0.15">
      <c r="A32" s="51"/>
      <c r="B32" s="154" t="s">
        <v>56</v>
      </c>
      <c r="C32" s="160"/>
      <c r="D32" s="159"/>
      <c r="E32" s="158"/>
      <c r="F32" s="158"/>
      <c r="G32" s="155"/>
      <c r="H32" s="158"/>
      <c r="I32" s="158"/>
      <c r="J32" s="155" t="str">
        <f>IF(H32="","",I32-H32)</f>
        <v/>
      </c>
      <c r="K32" s="157"/>
      <c r="L32" s="60"/>
      <c r="M32" s="59" t="str">
        <f>IF(E32=0,"",IF(L32&lt;100,IF($E$7-F32&gt;1,$E$7-F32&amp;"日遅延！",""),""))</f>
        <v/>
      </c>
      <c r="N32" s="47"/>
      <c r="O32" s="39">
        <f>IF(M32="",0,1)</f>
        <v>0</v>
      </c>
    </row>
    <row r="33" spans="1:15" ht="18" customHeight="1" x14ac:dyDescent="0.15">
      <c r="A33" s="51"/>
      <c r="B33" s="154" t="s">
        <v>56</v>
      </c>
      <c r="C33" s="160"/>
      <c r="D33" s="159"/>
      <c r="E33" s="158"/>
      <c r="F33" s="158"/>
      <c r="G33" s="155"/>
      <c r="H33" s="158"/>
      <c r="I33" s="158"/>
      <c r="J33" s="155" t="str">
        <f>IF(H33="","",I33-H33)</f>
        <v/>
      </c>
      <c r="K33" s="157"/>
      <c r="L33" s="60"/>
      <c r="M33" s="59" t="str">
        <f>IF(E33=0,"",IF(L33&lt;100,IF($E$7-F33&gt;1,$E$7-F33&amp;"日遅延！",""),""))</f>
        <v/>
      </c>
      <c r="N33" s="47"/>
      <c r="O33" s="39">
        <f>IF(M33="",0,1)</f>
        <v>0</v>
      </c>
    </row>
    <row r="34" spans="1:15" ht="18" customHeight="1" x14ac:dyDescent="0.15">
      <c r="A34" s="51"/>
      <c r="B34" s="154" t="s">
        <v>56</v>
      </c>
      <c r="C34" s="65"/>
      <c r="D34" s="64"/>
      <c r="E34" s="63"/>
      <c r="F34" s="63"/>
      <c r="G34" s="76"/>
      <c r="H34" s="63"/>
      <c r="I34" s="63"/>
      <c r="J34" s="155" t="str">
        <f>IF(H34="","",I34-H34)</f>
        <v/>
      </c>
      <c r="K34" s="61"/>
      <c r="L34" s="60"/>
      <c r="M34" s="59" t="str">
        <f>IF(E34=0,"",IF(L34&lt;100,IF($E$7-F34&gt;1,$E$7-F34&amp;"日遅延！",""),""))</f>
        <v/>
      </c>
      <c r="N34" s="47"/>
      <c r="O34" s="39">
        <f>IF(M34="",0,1)</f>
        <v>0</v>
      </c>
    </row>
    <row r="35" spans="1:15" ht="18" customHeight="1" x14ac:dyDescent="0.15">
      <c r="A35" s="51"/>
      <c r="B35" s="154" t="s">
        <v>56</v>
      </c>
      <c r="C35" s="65"/>
      <c r="D35" s="64"/>
      <c r="E35" s="63"/>
      <c r="F35" s="63"/>
      <c r="G35" s="76"/>
      <c r="H35" s="63"/>
      <c r="I35" s="63"/>
      <c r="J35" s="155" t="str">
        <f>IF(H35="","",I35-H35)</f>
        <v/>
      </c>
      <c r="K35" s="61"/>
      <c r="L35" s="60"/>
      <c r="M35" s="59" t="str">
        <f>IF(E35=0,"",IF(L35&lt;100,IF($E$7-F35&gt;1,$E$7-F35&amp;"日遅延！",""),""))</f>
        <v/>
      </c>
      <c r="N35" s="47"/>
      <c r="O35" s="39">
        <f>IF(M35="",0,1)</f>
        <v>0</v>
      </c>
    </row>
    <row r="36" spans="1:15" ht="18" customHeight="1" x14ac:dyDescent="0.15">
      <c r="A36" s="51"/>
      <c r="B36" s="154" t="s">
        <v>56</v>
      </c>
      <c r="C36" s="65"/>
      <c r="D36" s="64"/>
      <c r="E36" s="63"/>
      <c r="F36" s="63"/>
      <c r="G36" s="76"/>
      <c r="H36" s="63"/>
      <c r="I36" s="63"/>
      <c r="J36" s="155" t="str">
        <f>IF(H36="","",I36-H36)</f>
        <v/>
      </c>
      <c r="K36" s="61"/>
      <c r="L36" s="60"/>
      <c r="M36" s="59" t="str">
        <f>IF(E36=0,"",IF(L36&lt;100,IF($E$7-F36&gt;1,$E$7-F36&amp;"日遅延！",""),""))</f>
        <v/>
      </c>
      <c r="N36" s="47"/>
      <c r="O36" s="39">
        <f>IF(M36="",0,1)</f>
        <v>0</v>
      </c>
    </row>
    <row r="37" spans="1:15" ht="18" customHeight="1" x14ac:dyDescent="0.15">
      <c r="A37" s="51"/>
      <c r="B37" s="154" t="s">
        <v>56</v>
      </c>
      <c r="C37" s="65"/>
      <c r="D37" s="64"/>
      <c r="E37" s="63"/>
      <c r="F37" s="63"/>
      <c r="G37" s="76"/>
      <c r="H37" s="63"/>
      <c r="I37" s="63"/>
      <c r="J37" s="155" t="str">
        <f>IF(H37="","",I37-H37)</f>
        <v/>
      </c>
      <c r="K37" s="61"/>
      <c r="L37" s="60"/>
      <c r="M37" s="59" t="str">
        <f>IF(E37=0,"",IF(L37&lt;100,IF($E$7-F37&gt;1,$E$7-F37&amp;"日遅延！",""),""))</f>
        <v/>
      </c>
      <c r="N37" s="47"/>
      <c r="O37" s="39">
        <f>IF(M37="",0,1)</f>
        <v>0</v>
      </c>
    </row>
    <row r="38" spans="1:15" ht="18" customHeight="1" x14ac:dyDescent="0.15">
      <c r="A38" s="51"/>
      <c r="B38" s="154" t="s">
        <v>56</v>
      </c>
      <c r="C38" s="65"/>
      <c r="D38" s="64"/>
      <c r="E38" s="63"/>
      <c r="F38" s="63"/>
      <c r="G38" s="76"/>
      <c r="H38" s="63"/>
      <c r="I38" s="63"/>
      <c r="J38" s="155" t="str">
        <f>IF(H38="","",I38-H38)</f>
        <v/>
      </c>
      <c r="K38" s="61"/>
      <c r="L38" s="60"/>
      <c r="M38" s="59" t="str">
        <f>IF(E38=0,"",IF(L38&lt;100,IF($E$7-F38&gt;1,$E$7-F38&amp;"日遅延！",""),""))</f>
        <v/>
      </c>
      <c r="N38" s="47"/>
      <c r="O38" s="39">
        <f>IF(M38="",0,1)</f>
        <v>0</v>
      </c>
    </row>
    <row r="39" spans="1:15" ht="18" customHeight="1" x14ac:dyDescent="0.15">
      <c r="A39" s="51"/>
      <c r="B39" s="154" t="s">
        <v>56</v>
      </c>
      <c r="C39" s="65"/>
      <c r="D39" s="64"/>
      <c r="E39" s="63"/>
      <c r="F39" s="63"/>
      <c r="G39" s="76"/>
      <c r="H39" s="63"/>
      <c r="I39" s="63"/>
      <c r="J39" s="155" t="str">
        <f>IF(H39="","",I39-H39)</f>
        <v/>
      </c>
      <c r="K39" s="61"/>
      <c r="L39" s="60"/>
      <c r="M39" s="59" t="str">
        <f>IF(E39=0,"",IF(L39&lt;100,IF($E$7-F39&gt;1,$E$7-F39&amp;"日遅延！",""),""))</f>
        <v/>
      </c>
      <c r="N39" s="47"/>
      <c r="O39" s="39">
        <f>IF(M39="",0,1)</f>
        <v>0</v>
      </c>
    </row>
    <row r="40" spans="1:15" ht="18" customHeight="1" x14ac:dyDescent="0.15">
      <c r="A40" s="51"/>
      <c r="B40" s="154" t="s">
        <v>56</v>
      </c>
      <c r="C40" s="65"/>
      <c r="D40" s="64"/>
      <c r="E40" s="63"/>
      <c r="F40" s="63"/>
      <c r="G40" s="76"/>
      <c r="H40" s="63"/>
      <c r="I40" s="63"/>
      <c r="J40" s="155" t="str">
        <f>IF(H40="","",I40-H40)</f>
        <v/>
      </c>
      <c r="K40" s="61"/>
      <c r="L40" s="60"/>
      <c r="M40" s="59" t="str">
        <f>IF(E40=0,"",IF(L40&lt;100,IF($E$7-F40&gt;1,$E$7-F40&amp;"日遅延！",""),""))</f>
        <v/>
      </c>
      <c r="N40" s="47"/>
      <c r="O40" s="39">
        <f>IF(M40="",0,1)</f>
        <v>0</v>
      </c>
    </row>
    <row r="41" spans="1:15" ht="18" customHeight="1" x14ac:dyDescent="0.15">
      <c r="A41" s="51"/>
      <c r="B41" s="154" t="s">
        <v>56</v>
      </c>
      <c r="C41" s="65"/>
      <c r="D41" s="64"/>
      <c r="E41" s="63"/>
      <c r="F41" s="63"/>
      <c r="G41" s="76"/>
      <c r="H41" s="63"/>
      <c r="I41" s="63"/>
      <c r="J41" s="155" t="str">
        <f>IF(H41="","",I41-H41)</f>
        <v/>
      </c>
      <c r="K41" s="61"/>
      <c r="L41" s="60"/>
      <c r="M41" s="59" t="str">
        <f>IF(E41=0,"",IF(L41&lt;100,IF($E$7-F41&gt;1,$E$7-F41&amp;"日遅延！",""),""))</f>
        <v/>
      </c>
      <c r="N41" s="47"/>
      <c r="O41" s="39">
        <f>IF(M41="",0,1)</f>
        <v>0</v>
      </c>
    </row>
    <row r="42" spans="1:15" ht="18" customHeight="1" x14ac:dyDescent="0.15">
      <c r="A42" s="51"/>
      <c r="B42" s="66"/>
      <c r="C42" s="65"/>
      <c r="D42" s="64"/>
      <c r="E42" s="63"/>
      <c r="F42" s="63"/>
      <c r="G42" s="76"/>
      <c r="H42" s="63"/>
      <c r="I42" s="63"/>
      <c r="J42" s="155" t="str">
        <f>IF(H42="","",I42-H42)</f>
        <v/>
      </c>
      <c r="K42" s="61"/>
      <c r="L42" s="60"/>
      <c r="M42" s="59" t="str">
        <f>IF(E42=0,"",IF(L42&lt;100,IF($E$7-F42&gt;1,$E$7-F42&amp;"日遅延！",""),""))</f>
        <v/>
      </c>
      <c r="N42" s="47"/>
      <c r="O42" s="39">
        <f>IF(M42="",0,1)</f>
        <v>0</v>
      </c>
    </row>
    <row r="43" spans="1:15" x14ac:dyDescent="0.15">
      <c r="A43" s="51"/>
      <c r="B43" s="41"/>
      <c r="C43" s="41"/>
      <c r="D43" s="41"/>
      <c r="E43" s="41"/>
      <c r="F43" s="41"/>
      <c r="G43" s="41"/>
      <c r="H43" s="41"/>
      <c r="I43" s="41"/>
      <c r="J43" s="41"/>
      <c r="K43" s="41"/>
      <c r="L43" s="42"/>
      <c r="M43" s="41"/>
      <c r="N43" s="47"/>
    </row>
    <row r="44" spans="1:15" x14ac:dyDescent="0.15">
      <c r="A44" s="51"/>
      <c r="B44" s="41"/>
      <c r="C44" s="41"/>
      <c r="D44" s="41"/>
      <c r="E44" s="41"/>
      <c r="F44" s="41"/>
      <c r="G44" s="41"/>
      <c r="H44" s="41"/>
      <c r="I44" s="41"/>
      <c r="J44" s="41"/>
      <c r="K44" s="41"/>
      <c r="L44" s="42"/>
      <c r="M44" s="41"/>
      <c r="N44" s="47"/>
    </row>
    <row r="45" spans="1:15" ht="14.25" x14ac:dyDescent="0.15">
      <c r="A45" s="58" t="s">
        <v>68</v>
      </c>
      <c r="B45" s="41"/>
      <c r="C45" s="41"/>
      <c r="D45" s="41"/>
      <c r="E45" s="41"/>
      <c r="F45" s="41"/>
      <c r="G45" s="41"/>
      <c r="H45" s="41"/>
      <c r="I45" s="41"/>
      <c r="J45" s="41"/>
      <c r="K45" s="41"/>
      <c r="L45" s="42"/>
      <c r="M45" s="41"/>
      <c r="N45" s="47"/>
    </row>
    <row r="46" spans="1:15" ht="14.25" x14ac:dyDescent="0.15">
      <c r="A46" s="58"/>
      <c r="B46" s="41"/>
      <c r="C46" s="41"/>
      <c r="D46" s="41"/>
      <c r="E46" s="41"/>
      <c r="F46" s="41"/>
      <c r="G46" s="41"/>
      <c r="H46" s="41"/>
      <c r="I46" s="41"/>
      <c r="J46" s="41"/>
      <c r="K46" s="41"/>
      <c r="L46" s="42"/>
      <c r="M46" s="41"/>
      <c r="N46" s="47"/>
    </row>
    <row r="47" spans="1:15" ht="17.25" x14ac:dyDescent="0.15">
      <c r="A47" s="51"/>
      <c r="B47" s="162" t="s">
        <v>67</v>
      </c>
      <c r="C47" s="162"/>
      <c r="D47" s="41"/>
      <c r="E47" s="41"/>
      <c r="F47" s="41"/>
      <c r="G47" s="41"/>
      <c r="H47" s="41"/>
      <c r="I47" s="41"/>
      <c r="J47" s="41"/>
      <c r="K47" s="41"/>
      <c r="L47" s="42"/>
      <c r="M47" s="41"/>
      <c r="N47" s="47"/>
    </row>
    <row r="48" spans="1:15" x14ac:dyDescent="0.15">
      <c r="A48" s="51"/>
      <c r="B48" s="69" t="s">
        <v>66</v>
      </c>
      <c r="C48" s="69" t="s">
        <v>4</v>
      </c>
      <c r="D48" s="69" t="s">
        <v>5</v>
      </c>
      <c r="E48" s="74" t="s">
        <v>9</v>
      </c>
      <c r="F48" s="73"/>
      <c r="G48" s="73"/>
      <c r="H48" s="71" t="s">
        <v>65</v>
      </c>
      <c r="I48" s="71"/>
      <c r="J48" s="71"/>
      <c r="K48" s="70" t="s">
        <v>64</v>
      </c>
      <c r="L48" s="70" t="s">
        <v>63</v>
      </c>
      <c r="M48" s="70" t="s">
        <v>62</v>
      </c>
      <c r="N48" s="47"/>
    </row>
    <row r="49" spans="1:15" x14ac:dyDescent="0.15">
      <c r="A49" s="51"/>
      <c r="B49" s="69"/>
      <c r="C49" s="69"/>
      <c r="D49" s="69"/>
      <c r="E49" s="68" t="s">
        <v>61</v>
      </c>
      <c r="F49" s="68" t="s">
        <v>60</v>
      </c>
      <c r="G49" s="79" t="s">
        <v>59</v>
      </c>
      <c r="H49" s="68" t="s">
        <v>61</v>
      </c>
      <c r="I49" s="68" t="s">
        <v>60</v>
      </c>
      <c r="J49" s="68" t="s">
        <v>59</v>
      </c>
      <c r="K49" s="67"/>
      <c r="L49" s="67"/>
      <c r="M49" s="67"/>
      <c r="N49" s="47"/>
      <c r="O49" s="39" t="s">
        <v>58</v>
      </c>
    </row>
    <row r="50" spans="1:15" ht="18" customHeight="1" x14ac:dyDescent="0.15">
      <c r="A50" s="51"/>
      <c r="B50" s="161" t="s">
        <v>96</v>
      </c>
      <c r="C50" s="160" t="s">
        <v>93</v>
      </c>
      <c r="D50" s="159" t="s">
        <v>91</v>
      </c>
      <c r="E50" s="158">
        <v>39510</v>
      </c>
      <c r="F50" s="158">
        <v>39512</v>
      </c>
      <c r="G50" s="155">
        <v>3</v>
      </c>
      <c r="H50" s="158">
        <v>39509</v>
      </c>
      <c r="I50" s="158"/>
      <c r="J50" s="155"/>
      <c r="K50" s="157" t="s">
        <v>73</v>
      </c>
      <c r="L50" s="147">
        <f>IF(K50="","",VLOOKUP(K50,$S$27:$T$31,2,0))</f>
        <v>0</v>
      </c>
      <c r="M50" s="146" t="str">
        <f>IF(E50=0,"",IF(L50&lt;100,IF($E$7-F50&gt;1,$E$7-F50&amp;"日遅延！",""),""))</f>
        <v>2日遅延！</v>
      </c>
      <c r="N50" s="47"/>
      <c r="O50" s="39">
        <f>IF(M50="",0,1)</f>
        <v>1</v>
      </c>
    </row>
    <row r="51" spans="1:15" ht="18" customHeight="1" x14ac:dyDescent="0.15">
      <c r="A51" s="51"/>
      <c r="B51" s="161" t="s">
        <v>95</v>
      </c>
      <c r="C51" s="160" t="s">
        <v>92</v>
      </c>
      <c r="D51" s="159" t="s">
        <v>91</v>
      </c>
      <c r="E51" s="158">
        <v>39510</v>
      </c>
      <c r="F51" s="158">
        <v>39512</v>
      </c>
      <c r="G51" s="155">
        <v>3</v>
      </c>
      <c r="H51" s="158">
        <v>39509</v>
      </c>
      <c r="I51" s="158"/>
      <c r="J51" s="155"/>
      <c r="K51" s="157" t="s">
        <v>70</v>
      </c>
      <c r="L51" s="147">
        <f>IF(K51="","",VLOOKUP(K51,$S$27:$T$31,2,0))</f>
        <v>90</v>
      </c>
      <c r="M51" s="146" t="str">
        <f>IF(E51=0,"",IF(L51&lt;100,IF($E$7-F51&gt;1,$E$7-F51&amp;"日遅延！",""),""))</f>
        <v>2日遅延！</v>
      </c>
      <c r="N51" s="47"/>
      <c r="O51" s="39">
        <f>IF(M51="",0,1)</f>
        <v>1</v>
      </c>
    </row>
    <row r="52" spans="1:15" ht="18" customHeight="1" x14ac:dyDescent="0.15">
      <c r="A52" s="51"/>
      <c r="B52" s="154" t="s">
        <v>42</v>
      </c>
      <c r="C52" s="153" t="s">
        <v>94</v>
      </c>
      <c r="D52" s="152" t="s">
        <v>91</v>
      </c>
      <c r="E52" s="150">
        <v>39513</v>
      </c>
      <c r="F52" s="150">
        <v>39517</v>
      </c>
      <c r="G52" s="155">
        <v>3</v>
      </c>
      <c r="H52" s="150"/>
      <c r="I52" s="150"/>
      <c r="J52" s="149"/>
      <c r="K52" s="156"/>
      <c r="L52" s="147" t="str">
        <f>IF(K52="","",VLOOKUP(K52,$S$27:$T$31,2,0))</f>
        <v/>
      </c>
      <c r="M52" s="146" t="str">
        <f>IF(E52=0,"",IF(L52&lt;100,IF($E$7-F52&gt;1,$E$7-F52&amp;"日遅延！",""),""))</f>
        <v/>
      </c>
      <c r="N52" s="47"/>
      <c r="O52" s="39">
        <f>IF(M52="",0,1)</f>
        <v>0</v>
      </c>
    </row>
    <row r="53" spans="1:15" ht="18" customHeight="1" x14ac:dyDescent="0.15">
      <c r="A53" s="51"/>
      <c r="B53" s="154" t="s">
        <v>43</v>
      </c>
      <c r="C53" s="153" t="s">
        <v>93</v>
      </c>
      <c r="D53" s="152" t="s">
        <v>91</v>
      </c>
      <c r="E53" s="150">
        <v>39513</v>
      </c>
      <c r="F53" s="150">
        <v>39517</v>
      </c>
      <c r="G53" s="155">
        <v>3</v>
      </c>
      <c r="H53" s="150"/>
      <c r="I53" s="150"/>
      <c r="J53" s="149"/>
      <c r="K53" s="148"/>
      <c r="L53" s="147"/>
      <c r="M53" s="146" t="str">
        <f>IF(E53=0,"",IF(L53&lt;100,IF($E$7-F53&gt;1,$E$7-F53&amp;"日遅延！",""),""))</f>
        <v/>
      </c>
      <c r="N53" s="47"/>
      <c r="O53" s="39">
        <f>IF(M53="",0,1)</f>
        <v>0</v>
      </c>
    </row>
    <row r="54" spans="1:15" ht="18" customHeight="1" x14ac:dyDescent="0.15">
      <c r="A54" s="51"/>
      <c r="B54" s="154" t="s">
        <v>44</v>
      </c>
      <c r="C54" s="153" t="s">
        <v>92</v>
      </c>
      <c r="D54" s="152" t="s">
        <v>91</v>
      </c>
      <c r="E54" s="150">
        <v>39517</v>
      </c>
      <c r="F54" s="150">
        <v>39523</v>
      </c>
      <c r="G54" s="155">
        <v>5</v>
      </c>
      <c r="H54" s="150"/>
      <c r="I54" s="150"/>
      <c r="J54" s="149"/>
      <c r="K54" s="148"/>
      <c r="L54" s="147"/>
      <c r="M54" s="146" t="str">
        <f>IF(E54=0,"",IF(L54&lt;100,IF($E$7-F54&gt;1,$E$7-F54&amp;"日遅延！",""),""))</f>
        <v/>
      </c>
      <c r="N54" s="47"/>
      <c r="O54" s="39">
        <f>IF(M54="",0,1)</f>
        <v>0</v>
      </c>
    </row>
    <row r="55" spans="1:15" ht="18" customHeight="1" x14ac:dyDescent="0.15">
      <c r="A55" s="51"/>
      <c r="B55" s="154" t="s">
        <v>56</v>
      </c>
      <c r="C55" s="153"/>
      <c r="D55" s="152"/>
      <c r="E55" s="150"/>
      <c r="F55" s="150"/>
      <c r="G55" s="155"/>
      <c r="H55" s="150"/>
      <c r="I55" s="150"/>
      <c r="J55" s="149"/>
      <c r="K55" s="148"/>
      <c r="L55" s="147"/>
      <c r="M55" s="146" t="str">
        <f>IF(E55=0,"",IF(L55&lt;100,IF($E$7-F55&gt;1,$E$7-F55&amp;"日遅延！",""),""))</f>
        <v/>
      </c>
      <c r="N55" s="47"/>
      <c r="O55" s="39">
        <f>IF(M55="",0,1)</f>
        <v>0</v>
      </c>
    </row>
    <row r="56" spans="1:15" ht="18" customHeight="1" x14ac:dyDescent="0.15">
      <c r="A56" s="51"/>
      <c r="B56" s="154" t="s">
        <v>56</v>
      </c>
      <c r="C56" s="153"/>
      <c r="D56" s="152"/>
      <c r="E56" s="150"/>
      <c r="F56" s="150"/>
      <c r="G56" s="151"/>
      <c r="H56" s="150"/>
      <c r="I56" s="150"/>
      <c r="J56" s="149"/>
      <c r="K56" s="148"/>
      <c r="L56" s="147"/>
      <c r="M56" s="146" t="str">
        <f>IF(E56=0,"",IF(L56&lt;100,IF($E$7-F56&gt;1,$E$7-F56&amp;"日遅延！",""),""))</f>
        <v/>
      </c>
      <c r="N56" s="47"/>
      <c r="O56" s="39">
        <f>IF(M56="",0,1)</f>
        <v>0</v>
      </c>
    </row>
    <row r="57" spans="1:15" ht="18" customHeight="1" x14ac:dyDescent="0.15">
      <c r="A57" s="51"/>
      <c r="B57" s="154" t="s">
        <v>56</v>
      </c>
      <c r="C57" s="153"/>
      <c r="D57" s="152"/>
      <c r="E57" s="150"/>
      <c r="F57" s="150"/>
      <c r="G57" s="151"/>
      <c r="H57" s="150"/>
      <c r="I57" s="150"/>
      <c r="J57" s="149"/>
      <c r="K57" s="148"/>
      <c r="L57" s="147"/>
      <c r="M57" s="146" t="str">
        <f>IF(E57=0,"",IF(L57&lt;100,IF($E$7-F57&gt;1,$E$7-F57&amp;"日遅延！",""),""))</f>
        <v/>
      </c>
      <c r="N57" s="47"/>
      <c r="O57" s="39">
        <f>IF(M57="",0,1)</f>
        <v>0</v>
      </c>
    </row>
    <row r="58" spans="1:15" ht="18" customHeight="1" x14ac:dyDescent="0.15">
      <c r="A58" s="51"/>
      <c r="B58" s="154" t="s">
        <v>56</v>
      </c>
      <c r="C58" s="153"/>
      <c r="D58" s="152"/>
      <c r="E58" s="150"/>
      <c r="F58" s="150"/>
      <c r="G58" s="151"/>
      <c r="H58" s="150"/>
      <c r="I58" s="150"/>
      <c r="J58" s="149"/>
      <c r="K58" s="148"/>
      <c r="L58" s="147"/>
      <c r="M58" s="146" t="str">
        <f>IF(E58=0,"",IF(L58&lt;100,IF($E$7-F58&gt;1,$E$7-F58&amp;"日遅延！",""),""))</f>
        <v/>
      </c>
      <c r="N58" s="47"/>
      <c r="O58" s="39">
        <f>IF(M58="",0,1)</f>
        <v>0</v>
      </c>
    </row>
    <row r="59" spans="1:15" ht="18" customHeight="1" x14ac:dyDescent="0.15">
      <c r="A59" s="51"/>
      <c r="B59" s="154" t="s">
        <v>56</v>
      </c>
      <c r="C59" s="153"/>
      <c r="D59" s="152"/>
      <c r="E59" s="150"/>
      <c r="F59" s="150"/>
      <c r="G59" s="151"/>
      <c r="H59" s="150"/>
      <c r="I59" s="150"/>
      <c r="J59" s="149"/>
      <c r="K59" s="148"/>
      <c r="L59" s="147"/>
      <c r="M59" s="146" t="str">
        <f>IF(E59=0,"",IF(L59&lt;100,IF($E$7-F59&gt;1,$E$7-F59&amp;"日遅延！",""),""))</f>
        <v/>
      </c>
      <c r="N59" s="47"/>
      <c r="O59" s="39">
        <f>IF(M59="",0,1)</f>
        <v>0</v>
      </c>
    </row>
    <row r="60" spans="1:15" ht="18" customHeight="1" x14ac:dyDescent="0.15">
      <c r="A60" s="51"/>
      <c r="B60" s="154" t="s">
        <v>56</v>
      </c>
      <c r="C60" s="153"/>
      <c r="D60" s="152"/>
      <c r="E60" s="150"/>
      <c r="F60" s="150"/>
      <c r="G60" s="151"/>
      <c r="H60" s="150"/>
      <c r="I60" s="150"/>
      <c r="J60" s="149"/>
      <c r="K60" s="148"/>
      <c r="L60" s="147"/>
      <c r="M60" s="146" t="str">
        <f>IF(E60=0,"",IF(L60&lt;100,IF($E$7-F60&gt;1,$E$7-F60&amp;"日遅延！",""),""))</f>
        <v/>
      </c>
      <c r="N60" s="47"/>
      <c r="O60" s="39">
        <f>IF(M60="",0,1)</f>
        <v>0</v>
      </c>
    </row>
    <row r="61" spans="1:15" ht="18" customHeight="1" x14ac:dyDescent="0.15">
      <c r="A61" s="51"/>
      <c r="B61" s="154" t="s">
        <v>56</v>
      </c>
      <c r="C61" s="153"/>
      <c r="D61" s="152"/>
      <c r="E61" s="150"/>
      <c r="F61" s="150"/>
      <c r="G61" s="151"/>
      <c r="H61" s="150"/>
      <c r="I61" s="150"/>
      <c r="J61" s="149"/>
      <c r="K61" s="148"/>
      <c r="L61" s="147"/>
      <c r="M61" s="146" t="str">
        <f>IF(E61=0,"",IF(L61&lt;100,IF($E$7-F61&gt;1,$E$7-F61&amp;"日遅延！",""),""))</f>
        <v/>
      </c>
      <c r="N61" s="47"/>
      <c r="O61" s="39">
        <f>IF(M61="",0,1)</f>
        <v>0</v>
      </c>
    </row>
    <row r="62" spans="1:15" ht="18" customHeight="1" x14ac:dyDescent="0.15">
      <c r="A62" s="51"/>
      <c r="B62" s="154" t="s">
        <v>56</v>
      </c>
      <c r="C62" s="153"/>
      <c r="D62" s="152"/>
      <c r="E62" s="150"/>
      <c r="F62" s="150"/>
      <c r="G62" s="151"/>
      <c r="H62" s="150"/>
      <c r="I62" s="150"/>
      <c r="J62" s="149"/>
      <c r="K62" s="148"/>
      <c r="L62" s="147"/>
      <c r="M62" s="146" t="str">
        <f>IF(E62=0,"",IF(L62&lt;100,IF($E$7-F62&gt;1,$E$7-F62&amp;"日遅延！",""),""))</f>
        <v/>
      </c>
      <c r="N62" s="47"/>
      <c r="O62" s="39">
        <f>IF(M62="",0,1)</f>
        <v>0</v>
      </c>
    </row>
    <row r="63" spans="1:15" ht="18" customHeight="1" x14ac:dyDescent="0.15">
      <c r="A63" s="51"/>
      <c r="B63" s="154" t="s">
        <v>56</v>
      </c>
      <c r="C63" s="153"/>
      <c r="D63" s="152"/>
      <c r="E63" s="150"/>
      <c r="F63" s="150"/>
      <c r="G63" s="151"/>
      <c r="H63" s="150"/>
      <c r="I63" s="150"/>
      <c r="J63" s="149"/>
      <c r="K63" s="148"/>
      <c r="L63" s="147"/>
      <c r="M63" s="146" t="str">
        <f>IF(E63=0,"",IF(L63&lt;100,IF($E$7-F63&gt;1,$E$7-F63&amp;"日遅延！",""),""))</f>
        <v/>
      </c>
      <c r="N63" s="47"/>
      <c r="O63" s="39">
        <f>IF(M63="",0,1)</f>
        <v>0</v>
      </c>
    </row>
    <row r="64" spans="1:15" ht="18" customHeight="1" x14ac:dyDescent="0.15">
      <c r="A64" s="51"/>
      <c r="B64" s="154" t="s">
        <v>56</v>
      </c>
      <c r="C64" s="153"/>
      <c r="D64" s="152"/>
      <c r="E64" s="150"/>
      <c r="F64" s="150"/>
      <c r="G64" s="151"/>
      <c r="H64" s="150"/>
      <c r="I64" s="150"/>
      <c r="J64" s="149"/>
      <c r="K64" s="148"/>
      <c r="L64" s="147"/>
      <c r="M64" s="146" t="str">
        <f>IF(E64=0,"",IF(L64&lt;100,IF($E$7-F64&gt;1,$E$7-F64&amp;"日遅延！",""),""))</f>
        <v/>
      </c>
      <c r="N64" s="47"/>
      <c r="O64" s="39">
        <f>IF(M64="",0,1)</f>
        <v>0</v>
      </c>
    </row>
    <row r="65" spans="1:15" ht="18" customHeight="1" x14ac:dyDescent="0.15">
      <c r="A65" s="51"/>
      <c r="B65" s="154"/>
      <c r="C65" s="153"/>
      <c r="D65" s="152"/>
      <c r="E65" s="150"/>
      <c r="F65" s="150"/>
      <c r="G65" s="151"/>
      <c r="H65" s="150"/>
      <c r="I65" s="150"/>
      <c r="J65" s="149"/>
      <c r="K65" s="148"/>
      <c r="L65" s="147"/>
      <c r="M65" s="146" t="str">
        <f>IF(E65=0,"",IF(L65&lt;100,IF($E$7-F65&gt;1,$E$7-F65&amp;"日遅延！",""),""))</f>
        <v/>
      </c>
      <c r="N65" s="47"/>
      <c r="O65" s="39">
        <f>IF(M65="",0,1)</f>
        <v>0</v>
      </c>
    </row>
    <row r="66" spans="1:15" x14ac:dyDescent="0.15">
      <c r="A66" s="51"/>
      <c r="B66" s="41"/>
      <c r="C66" s="41"/>
      <c r="D66" s="41"/>
      <c r="E66" s="41"/>
      <c r="F66" s="41"/>
      <c r="G66" s="41"/>
      <c r="H66" s="41"/>
      <c r="I66" s="41"/>
      <c r="J66" s="41"/>
      <c r="K66" s="41"/>
      <c r="L66" s="42"/>
      <c r="M66" s="41"/>
      <c r="N66" s="47"/>
    </row>
    <row r="67" spans="1:15" ht="14.25" x14ac:dyDescent="0.15">
      <c r="A67" s="58" t="s">
        <v>57</v>
      </c>
      <c r="B67" s="41"/>
      <c r="C67" s="41"/>
      <c r="D67" s="41"/>
      <c r="E67" s="41"/>
      <c r="F67" s="41"/>
      <c r="G67" s="41"/>
      <c r="H67" s="41"/>
      <c r="I67" s="41"/>
      <c r="J67" s="41"/>
      <c r="K67" s="41"/>
      <c r="L67" s="42"/>
      <c r="M67" s="41"/>
      <c r="N67" s="47"/>
    </row>
    <row r="68" spans="1:15" x14ac:dyDescent="0.15">
      <c r="A68" s="51"/>
      <c r="B68" s="41"/>
      <c r="C68" s="41"/>
      <c r="D68" s="41"/>
      <c r="E68" s="41"/>
      <c r="F68" s="41"/>
      <c r="G68" s="41"/>
      <c r="H68" s="41"/>
      <c r="I68" s="41"/>
      <c r="J68" s="41"/>
      <c r="K68" s="41"/>
      <c r="L68" s="42"/>
      <c r="M68" s="41"/>
      <c r="N68" s="47"/>
    </row>
    <row r="69" spans="1:15" x14ac:dyDescent="0.15">
      <c r="A69" s="51"/>
      <c r="B69" s="145" t="s">
        <v>90</v>
      </c>
      <c r="C69" s="144"/>
      <c r="D69" s="144"/>
      <c r="E69" s="144"/>
      <c r="F69" s="144"/>
      <c r="G69" s="144"/>
      <c r="H69" s="144"/>
      <c r="I69" s="144"/>
      <c r="J69" s="144"/>
      <c r="K69" s="144"/>
      <c r="L69" s="144"/>
      <c r="M69" s="143"/>
      <c r="N69" s="47"/>
    </row>
    <row r="70" spans="1:15" x14ac:dyDescent="0.15">
      <c r="A70" s="51"/>
      <c r="B70" s="142"/>
      <c r="C70" s="141"/>
      <c r="D70" s="141"/>
      <c r="E70" s="141"/>
      <c r="F70" s="141"/>
      <c r="G70" s="141"/>
      <c r="H70" s="141"/>
      <c r="I70" s="141"/>
      <c r="J70" s="141"/>
      <c r="K70" s="141"/>
      <c r="L70" s="141"/>
      <c r="M70" s="140"/>
      <c r="N70" s="47"/>
    </row>
    <row r="71" spans="1:15" x14ac:dyDescent="0.15">
      <c r="A71" s="51"/>
      <c r="B71" s="142"/>
      <c r="C71" s="141"/>
      <c r="D71" s="141"/>
      <c r="E71" s="141"/>
      <c r="F71" s="141"/>
      <c r="G71" s="141"/>
      <c r="H71" s="141"/>
      <c r="I71" s="141"/>
      <c r="J71" s="141"/>
      <c r="K71" s="141"/>
      <c r="L71" s="141"/>
      <c r="M71" s="140"/>
      <c r="N71" s="47"/>
    </row>
    <row r="72" spans="1:15" x14ac:dyDescent="0.15">
      <c r="A72" s="51"/>
      <c r="B72" s="139"/>
      <c r="C72" s="138"/>
      <c r="D72" s="138"/>
      <c r="E72" s="138"/>
      <c r="F72" s="138"/>
      <c r="G72" s="138"/>
      <c r="H72" s="138"/>
      <c r="I72" s="138"/>
      <c r="J72" s="138"/>
      <c r="K72" s="138"/>
      <c r="L72" s="138"/>
      <c r="M72" s="137"/>
      <c r="N72" s="47"/>
    </row>
    <row r="73" spans="1:15" ht="12.75" thickBot="1" x14ac:dyDescent="0.2">
      <c r="A73" s="46"/>
      <c r="B73" s="44"/>
      <c r="C73" s="44"/>
      <c r="D73" s="44"/>
      <c r="E73" s="44"/>
      <c r="F73" s="44"/>
      <c r="G73" s="44"/>
      <c r="H73" s="44"/>
      <c r="I73" s="44"/>
      <c r="J73" s="44"/>
      <c r="K73" s="44"/>
      <c r="L73" s="45"/>
      <c r="M73" s="44"/>
      <c r="N73" s="43"/>
    </row>
    <row r="74" spans="1:15" x14ac:dyDescent="0.15">
      <c r="A74" s="41"/>
      <c r="B74" s="41"/>
      <c r="C74" s="41"/>
      <c r="D74" s="41"/>
      <c r="E74" s="41"/>
      <c r="F74" s="41"/>
      <c r="G74" s="41"/>
      <c r="H74" s="41"/>
      <c r="I74" s="41"/>
      <c r="J74" s="41"/>
      <c r="K74" s="41"/>
      <c r="L74" s="42"/>
      <c r="M74" s="41"/>
      <c r="N74" s="41"/>
    </row>
    <row r="75" spans="1:15" x14ac:dyDescent="0.15">
      <c r="A75" s="41"/>
      <c r="B75" s="41"/>
      <c r="C75" s="41"/>
      <c r="D75" s="41"/>
      <c r="E75" s="41"/>
      <c r="F75" s="41"/>
      <c r="G75" s="41"/>
      <c r="H75" s="41"/>
      <c r="I75" s="41"/>
      <c r="J75" s="41"/>
      <c r="K75" s="41"/>
      <c r="L75" s="42"/>
      <c r="M75" s="41"/>
      <c r="N75" s="41"/>
    </row>
    <row r="76" spans="1:15" x14ac:dyDescent="0.15">
      <c r="A76" s="41"/>
      <c r="B76" s="41"/>
      <c r="C76" s="41"/>
      <c r="D76" s="41"/>
      <c r="E76" s="41"/>
      <c r="F76" s="41"/>
      <c r="G76" s="41"/>
      <c r="H76" s="41"/>
      <c r="I76" s="41"/>
      <c r="J76" s="41"/>
      <c r="K76" s="41"/>
      <c r="L76" s="42"/>
      <c r="M76" s="41"/>
      <c r="N76" s="41"/>
    </row>
    <row r="77" spans="1:15" x14ac:dyDescent="0.15">
      <c r="A77" s="41"/>
      <c r="B77" s="41"/>
      <c r="C77" s="41"/>
      <c r="D77" s="41"/>
      <c r="E77" s="41"/>
      <c r="F77" s="41"/>
      <c r="G77" s="41"/>
      <c r="H77" s="41"/>
      <c r="I77" s="41"/>
      <c r="J77" s="41"/>
      <c r="K77" s="41"/>
      <c r="L77" s="42"/>
      <c r="M77" s="41"/>
      <c r="N77" s="41"/>
    </row>
    <row r="78" spans="1:15" x14ac:dyDescent="0.15">
      <c r="A78" s="41"/>
      <c r="B78" s="41"/>
      <c r="C78" s="41"/>
      <c r="D78" s="41"/>
      <c r="E78" s="41"/>
      <c r="F78" s="41"/>
      <c r="G78" s="41"/>
      <c r="H78" s="41"/>
      <c r="I78" s="41"/>
      <c r="J78" s="41"/>
      <c r="K78" s="41"/>
      <c r="L78" s="42"/>
      <c r="M78" s="41"/>
      <c r="N78" s="41"/>
    </row>
    <row r="79" spans="1:15" x14ac:dyDescent="0.15">
      <c r="A79" s="41"/>
      <c r="B79" s="41"/>
      <c r="C79" s="41"/>
      <c r="D79" s="41"/>
      <c r="E79" s="41"/>
      <c r="F79" s="41"/>
      <c r="G79" s="41"/>
      <c r="H79" s="41"/>
      <c r="I79" s="41"/>
      <c r="J79" s="41"/>
      <c r="K79" s="41"/>
      <c r="L79" s="42"/>
      <c r="M79" s="41"/>
      <c r="N79" s="41"/>
    </row>
    <row r="80" spans="1:15" x14ac:dyDescent="0.15">
      <c r="A80" s="41"/>
      <c r="B80" s="41"/>
      <c r="C80" s="41"/>
      <c r="D80" s="41"/>
      <c r="E80" s="41"/>
      <c r="F80" s="41"/>
      <c r="G80" s="41"/>
      <c r="H80" s="41"/>
      <c r="I80" s="41"/>
      <c r="J80" s="41"/>
      <c r="K80" s="41"/>
      <c r="L80" s="42"/>
      <c r="M80" s="41"/>
      <c r="N80" s="41"/>
    </row>
    <row r="81" spans="1:14" x14ac:dyDescent="0.15">
      <c r="A81" s="41"/>
      <c r="B81" s="41"/>
      <c r="C81" s="41"/>
      <c r="D81" s="41"/>
      <c r="E81" s="41"/>
      <c r="F81" s="41"/>
      <c r="G81" s="41"/>
      <c r="H81" s="41"/>
      <c r="I81" s="41"/>
      <c r="J81" s="41"/>
      <c r="K81" s="41"/>
      <c r="L81" s="42"/>
      <c r="M81" s="41"/>
      <c r="N81" s="41"/>
    </row>
    <row r="82" spans="1:14" x14ac:dyDescent="0.15">
      <c r="A82" s="41"/>
      <c r="B82" s="41"/>
      <c r="C82" s="41"/>
      <c r="D82" s="41"/>
      <c r="E82" s="41"/>
      <c r="F82" s="41"/>
      <c r="G82" s="41"/>
      <c r="H82" s="41"/>
      <c r="I82" s="41"/>
      <c r="J82" s="41"/>
      <c r="K82" s="41"/>
      <c r="L82" s="42"/>
      <c r="M82" s="41"/>
      <c r="N82" s="41"/>
    </row>
    <row r="83" spans="1:14" x14ac:dyDescent="0.15">
      <c r="A83" s="41"/>
      <c r="B83" s="41"/>
      <c r="C83" s="41"/>
      <c r="D83" s="41"/>
      <c r="E83" s="41"/>
      <c r="F83" s="41"/>
      <c r="G83" s="41"/>
      <c r="H83" s="41"/>
      <c r="I83" s="41"/>
      <c r="J83" s="41"/>
      <c r="K83" s="41"/>
      <c r="L83" s="42"/>
      <c r="M83" s="41"/>
      <c r="N83" s="41"/>
    </row>
    <row r="84" spans="1:14" x14ac:dyDescent="0.15">
      <c r="A84" s="41"/>
      <c r="B84" s="41"/>
      <c r="C84" s="41"/>
      <c r="D84" s="41"/>
      <c r="E84" s="41"/>
      <c r="F84" s="41"/>
      <c r="G84" s="41"/>
      <c r="H84" s="41"/>
      <c r="I84" s="41"/>
      <c r="J84" s="41"/>
      <c r="K84" s="41"/>
      <c r="L84" s="42"/>
      <c r="M84" s="41"/>
      <c r="N84" s="41"/>
    </row>
    <row r="85" spans="1:14" x14ac:dyDescent="0.15">
      <c r="A85" s="41"/>
      <c r="B85" s="41"/>
      <c r="C85" s="41"/>
      <c r="D85" s="41"/>
      <c r="E85" s="41"/>
      <c r="F85" s="41"/>
      <c r="G85" s="41"/>
      <c r="H85" s="41"/>
      <c r="I85" s="41"/>
      <c r="J85" s="41"/>
      <c r="K85" s="41"/>
      <c r="L85" s="42"/>
      <c r="M85" s="41"/>
      <c r="N85" s="41"/>
    </row>
    <row r="86" spans="1:14" x14ac:dyDescent="0.15">
      <c r="A86" s="41"/>
      <c r="B86" s="41"/>
      <c r="C86" s="41"/>
      <c r="D86" s="41"/>
      <c r="E86" s="41"/>
      <c r="F86" s="41"/>
      <c r="G86" s="41"/>
      <c r="H86" s="41"/>
      <c r="I86" s="41"/>
      <c r="J86" s="41"/>
      <c r="K86" s="41"/>
      <c r="L86" s="42"/>
      <c r="M86" s="41"/>
      <c r="N86" s="41"/>
    </row>
  </sheetData>
  <mergeCells count="32">
    <mergeCell ref="B48:B49"/>
    <mergeCell ref="C48:C49"/>
    <mergeCell ref="D48:D49"/>
    <mergeCell ref="E48:G48"/>
    <mergeCell ref="C6:D6"/>
    <mergeCell ref="C4:D5"/>
    <mergeCell ref="B69:M72"/>
    <mergeCell ref="I4:N4"/>
    <mergeCell ref="I7:N7"/>
    <mergeCell ref="M25:M26"/>
    <mergeCell ref="I5:N6"/>
    <mergeCell ref="K48:K49"/>
    <mergeCell ref="M48:M49"/>
    <mergeCell ref="L48:L49"/>
    <mergeCell ref="B25:B26"/>
    <mergeCell ref="H48:J48"/>
    <mergeCell ref="A4:B5"/>
    <mergeCell ref="G5:H6"/>
    <mergeCell ref="E4:F4"/>
    <mergeCell ref="E5:F5"/>
    <mergeCell ref="E7:F7"/>
    <mergeCell ref="C7:D7"/>
    <mergeCell ref="A2:N2"/>
    <mergeCell ref="H25:J25"/>
    <mergeCell ref="K25:K26"/>
    <mergeCell ref="L25:L26"/>
    <mergeCell ref="E6:F6"/>
    <mergeCell ref="A6:A7"/>
    <mergeCell ref="C25:C26"/>
    <mergeCell ref="D25:D26"/>
    <mergeCell ref="E25:G25"/>
    <mergeCell ref="B12:M22"/>
  </mergeCells>
  <phoneticPr fontId="2"/>
  <conditionalFormatting sqref="B27:M42 B50:M65">
    <cfRule type="expression" dxfId="8" priority="1" stopIfTrue="1">
      <formula>$O27=1</formula>
    </cfRule>
  </conditionalFormatting>
  <dataValidations count="1">
    <dataValidation type="list" allowBlank="1" showInputMessage="1" showErrorMessage="1" sqref="K50:K65 K27:K42" xr:uid="{00000000-0002-0000-0100-000000000000}">
      <formula1>$S$27:$S$32</formula1>
    </dataValidation>
  </dataValidations>
  <pageMargins left="0.51181102362204722" right="0.15748031496062992" top="0.43307086614173229" bottom="0.35433070866141736" header="0.15748031496062992" footer="0.15748031496062992"/>
  <pageSetup paperSize="9" scale="58" orientation="portrait" cellComments="asDisplayed"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893BA-69EE-45F4-99A2-43CCCCE67CA0}">
  <dimension ref="A1:M21"/>
  <sheetViews>
    <sheetView showGridLines="0" view="pageBreakPreview" zoomScaleNormal="100" zoomScaleSheetLayoutView="100" workbookViewId="0">
      <pane ySplit="15" topLeftCell="A16" activePane="bottomLeft" state="frozen"/>
      <selection pane="bottomLeft"/>
    </sheetView>
  </sheetViews>
  <sheetFormatPr defaultRowHeight="11.25" x14ac:dyDescent="0.15"/>
  <cols>
    <col min="1" max="1" width="3.75" style="186" bestFit="1" customWidth="1"/>
    <col min="2" max="2" width="8" style="186" bestFit="1" customWidth="1"/>
    <col min="3" max="3" width="12.25" style="189" bestFit="1" customWidth="1"/>
    <col min="4" max="4" width="30.625" style="186" customWidth="1"/>
    <col min="5" max="5" width="9.625" style="186" customWidth="1"/>
    <col min="6" max="6" width="30.625" style="186" customWidth="1"/>
    <col min="7" max="8" width="9.625" style="186" customWidth="1"/>
    <col min="9" max="9" width="9.625" style="189" customWidth="1"/>
    <col min="10" max="10" width="9.625" style="186" customWidth="1"/>
    <col min="11" max="11" width="9.625" style="188" customWidth="1"/>
    <col min="12" max="12" width="9.625" style="186" customWidth="1"/>
    <col min="13" max="13" width="8.625" style="187" bestFit="1" customWidth="1"/>
    <col min="14" max="14" width="6.5" style="186" bestFit="1" customWidth="1"/>
    <col min="15" max="15" width="8" style="186" bestFit="1" customWidth="1"/>
    <col min="16" max="16384" width="9" style="186"/>
  </cols>
  <sheetData>
    <row r="1" spans="1:13" x14ac:dyDescent="0.15">
      <c r="C1" s="186"/>
      <c r="I1" s="186"/>
      <c r="K1" s="186"/>
    </row>
    <row r="2" spans="1:13" ht="45" x14ac:dyDescent="0.15">
      <c r="A2" s="219" t="s">
        <v>137</v>
      </c>
      <c r="C2" s="186"/>
      <c r="F2" s="189" t="s">
        <v>136</v>
      </c>
      <c r="I2" s="186"/>
      <c r="K2" s="186"/>
      <c r="L2" s="220" t="s">
        <v>135</v>
      </c>
    </row>
    <row r="3" spans="1:13" ht="10.5" customHeight="1" thickBot="1" x14ac:dyDescent="0.2">
      <c r="A3" s="219"/>
      <c r="C3" s="186"/>
      <c r="I3" s="186"/>
      <c r="K3" s="186"/>
    </row>
    <row r="4" spans="1:13" ht="13.5" customHeight="1" x14ac:dyDescent="0.15">
      <c r="A4" s="218" t="s">
        <v>2</v>
      </c>
      <c r="B4" s="217"/>
      <c r="C4" s="216"/>
      <c r="D4" s="215"/>
      <c r="E4" s="213" t="s">
        <v>134</v>
      </c>
      <c r="F4" s="214"/>
      <c r="G4" s="212" t="s">
        <v>133</v>
      </c>
      <c r="H4" s="212" t="s">
        <v>132</v>
      </c>
      <c r="I4" s="212" t="s">
        <v>131</v>
      </c>
      <c r="J4" s="213" t="s">
        <v>130</v>
      </c>
      <c r="K4" s="212" t="s">
        <v>129</v>
      </c>
      <c r="L4" s="211" t="s">
        <v>128</v>
      </c>
      <c r="M4" s="187" t="s">
        <v>127</v>
      </c>
    </row>
    <row r="5" spans="1:13" ht="14.25" customHeight="1" thickBot="1" x14ac:dyDescent="0.2">
      <c r="A5" s="210"/>
      <c r="B5" s="209"/>
      <c r="C5" s="208"/>
      <c r="D5" s="207"/>
      <c r="E5" s="206" t="s">
        <v>126</v>
      </c>
      <c r="F5" s="205"/>
      <c r="G5" s="204">
        <f>COUNTA(A16:A21)</f>
        <v>0</v>
      </c>
      <c r="H5" s="204">
        <f>COUNTIF(B16:B21,"未着手")</f>
        <v>0</v>
      </c>
      <c r="I5" s="204">
        <f>COUNTIF(B16:B21,"対応中")</f>
        <v>0</v>
      </c>
      <c r="J5" s="204">
        <f>COUNTIF(B16:B21,"対応完了")</f>
        <v>0</v>
      </c>
      <c r="K5" s="204">
        <f>COUNTIF(B16:B21,"確認済")</f>
        <v>0</v>
      </c>
      <c r="L5" s="203">
        <f>COUNTIF(K16:K21,"遅延")</f>
        <v>0</v>
      </c>
      <c r="M5" s="202" t="e">
        <f>K5/G5</f>
        <v>#DIV/0!</v>
      </c>
    </row>
    <row r="6" spans="1:13" x14ac:dyDescent="0.15">
      <c r="C6" s="186"/>
      <c r="I6" s="186"/>
      <c r="J6" s="201"/>
      <c r="K6" s="186"/>
    </row>
    <row r="7" spans="1:13" hidden="1" x14ac:dyDescent="0.15">
      <c r="B7" s="186" t="s">
        <v>125</v>
      </c>
      <c r="C7" s="186" t="s">
        <v>124</v>
      </c>
      <c r="D7" s="186" t="s">
        <v>123</v>
      </c>
      <c r="I7" s="186"/>
      <c r="K7" s="186"/>
    </row>
    <row r="8" spans="1:13" hidden="1" x14ac:dyDescent="0.15">
      <c r="B8" s="186" t="s">
        <v>122</v>
      </c>
      <c r="C8" s="186" t="s">
        <v>121</v>
      </c>
      <c r="D8" s="186" t="s">
        <v>120</v>
      </c>
      <c r="I8" s="186"/>
      <c r="K8" s="186"/>
    </row>
    <row r="9" spans="1:13" hidden="1" x14ac:dyDescent="0.15">
      <c r="B9" s="200" t="s">
        <v>119</v>
      </c>
      <c r="C9" s="200" t="s">
        <v>118</v>
      </c>
      <c r="E9" s="199"/>
      <c r="I9" s="186"/>
      <c r="K9" s="186"/>
    </row>
    <row r="10" spans="1:13" hidden="1" x14ac:dyDescent="0.15">
      <c r="B10" s="200" t="s">
        <v>117</v>
      </c>
      <c r="C10" s="186"/>
      <c r="E10" s="199"/>
      <c r="I10" s="186"/>
      <c r="K10" s="186"/>
    </row>
    <row r="11" spans="1:13" hidden="1" x14ac:dyDescent="0.15">
      <c r="C11" s="186"/>
      <c r="E11" s="199"/>
      <c r="I11" s="186"/>
      <c r="K11" s="186"/>
    </row>
    <row r="12" spans="1:13" hidden="1" x14ac:dyDescent="0.15">
      <c r="C12" s="186"/>
      <c r="E12" s="199"/>
      <c r="I12" s="186"/>
      <c r="K12" s="186"/>
    </row>
    <row r="13" spans="1:13" hidden="1" x14ac:dyDescent="0.15">
      <c r="C13" s="186"/>
      <c r="E13" s="199"/>
      <c r="I13" s="186"/>
      <c r="K13" s="186"/>
    </row>
    <row r="14" spans="1:13" hidden="1" x14ac:dyDescent="0.15">
      <c r="C14" s="186"/>
      <c r="I14" s="186"/>
      <c r="K14" s="186"/>
    </row>
    <row r="15" spans="1:13" s="195" customFormat="1" x14ac:dyDescent="0.15">
      <c r="A15" s="197" t="s">
        <v>116</v>
      </c>
      <c r="B15" s="197" t="s">
        <v>115</v>
      </c>
      <c r="C15" s="197" t="s">
        <v>114</v>
      </c>
      <c r="D15" s="197" t="s">
        <v>113</v>
      </c>
      <c r="E15" s="197" t="s">
        <v>112</v>
      </c>
      <c r="F15" s="197" t="s">
        <v>111</v>
      </c>
      <c r="G15" s="197" t="s">
        <v>110</v>
      </c>
      <c r="H15" s="197" t="s">
        <v>109</v>
      </c>
      <c r="I15" s="198" t="s">
        <v>108</v>
      </c>
      <c r="J15" s="197" t="s">
        <v>107</v>
      </c>
      <c r="K15" s="197" t="s">
        <v>62</v>
      </c>
      <c r="L15" s="197" t="s">
        <v>106</v>
      </c>
      <c r="M15" s="196" t="s">
        <v>105</v>
      </c>
    </row>
    <row r="16" spans="1:13" ht="37.5" customHeight="1" x14ac:dyDescent="0.15">
      <c r="A16" s="194"/>
      <c r="B16" s="194"/>
      <c r="C16" s="193"/>
      <c r="D16" s="190"/>
      <c r="E16" s="192"/>
      <c r="F16" s="190"/>
      <c r="G16" s="192"/>
      <c r="H16" s="192"/>
      <c r="I16" s="193"/>
      <c r="J16" s="192"/>
      <c r="K16" s="191" t="str">
        <f>IF(OR(B16="未着手",B16="対応中"),IF($F$4&gt;E16,"遅延",IF($F$4+10&gt;=E16,"期限間近","")),"-")</f>
        <v>-</v>
      </c>
      <c r="L16" s="190"/>
      <c r="M16" s="187">
        <f>IF(B16="確認済",1,IF(OR(K16="-",K16=""),0,IF(K16="期限間近",2,IF(K16="遅延",3))))</f>
        <v>0</v>
      </c>
    </row>
    <row r="17" spans="1:13" ht="42.75" customHeight="1" x14ac:dyDescent="0.15">
      <c r="A17" s="194"/>
      <c r="B17" s="194"/>
      <c r="C17" s="193"/>
      <c r="D17" s="190"/>
      <c r="E17" s="192"/>
      <c r="F17" s="190"/>
      <c r="G17" s="192"/>
      <c r="H17" s="192"/>
      <c r="I17" s="193"/>
      <c r="J17" s="192"/>
      <c r="K17" s="191" t="str">
        <f>IF(OR(B17="未着手",B17="対応中"),IF($F$4&gt;E17,"遅延",IF($F$4+10&gt;=E17,"期限間近","")),"-")</f>
        <v>-</v>
      </c>
      <c r="L17" s="190"/>
      <c r="M17" s="187">
        <f>IF(B17="確認済",1,IF(OR(K17="-",K17=""),0,IF(K17="期限間近",2,IF(K17="遅延",3))))</f>
        <v>0</v>
      </c>
    </row>
    <row r="18" spans="1:13" ht="39" customHeight="1" x14ac:dyDescent="0.15">
      <c r="A18" s="194"/>
      <c r="B18" s="194"/>
      <c r="C18" s="193"/>
      <c r="D18" s="190"/>
      <c r="E18" s="192"/>
      <c r="F18" s="190"/>
      <c r="G18" s="192"/>
      <c r="H18" s="192"/>
      <c r="I18" s="193"/>
      <c r="J18" s="192"/>
      <c r="K18" s="191" t="str">
        <f>IF(OR(B18="未着手",B18="対応中"),IF($F$4&gt;E18,"遅延",IF($F$4+10&gt;=E18,"期限間近","")),"-")</f>
        <v>-</v>
      </c>
      <c r="L18" s="190"/>
      <c r="M18" s="187">
        <f>IF(B18="確認済",1,IF(OR(K18="-",K18=""),0,IF(K18="期限間近",2,IF(K18="遅延",3))))</f>
        <v>0</v>
      </c>
    </row>
    <row r="19" spans="1:13" ht="37.5" customHeight="1" x14ac:dyDescent="0.15">
      <c r="A19" s="194"/>
      <c r="B19" s="194"/>
      <c r="C19" s="193"/>
      <c r="D19" s="190"/>
      <c r="E19" s="192"/>
      <c r="F19" s="190"/>
      <c r="G19" s="192"/>
      <c r="H19" s="192"/>
      <c r="I19" s="193"/>
      <c r="J19" s="192"/>
      <c r="K19" s="191" t="str">
        <f>IF(OR(B19="未着手",B19="対応中"),IF($F$4&gt;E19,"遅延",IF($F$4+10&gt;=E19,"期限間近","")),"-")</f>
        <v>-</v>
      </c>
      <c r="L19" s="190"/>
      <c r="M19" s="187">
        <f>IF(B19="確認済",1,IF(OR(K19="-",K19=""),0,IF(K19="期限間近",2,IF(K19="遅延",3))))</f>
        <v>0</v>
      </c>
    </row>
    <row r="20" spans="1:13" ht="37.5" customHeight="1" x14ac:dyDescent="0.15">
      <c r="A20" s="194"/>
      <c r="B20" s="194"/>
      <c r="C20" s="193"/>
      <c r="D20" s="190"/>
      <c r="E20" s="192"/>
      <c r="F20" s="190"/>
      <c r="G20" s="192"/>
      <c r="H20" s="192"/>
      <c r="I20" s="193"/>
      <c r="J20" s="192"/>
      <c r="K20" s="191" t="str">
        <f>IF(OR(B20="未着手",B20="対応中"),IF($F$4&gt;E20,"遅延",IF($F$4+10&gt;=E20,"期限間近","")),"-")</f>
        <v>-</v>
      </c>
      <c r="L20" s="190"/>
      <c r="M20" s="187">
        <f>IF(B20="確認済",1,IF(OR(K20="-",K20=""),0,IF(K20="期限間近",2,IF(K20="遅延",3))))</f>
        <v>0</v>
      </c>
    </row>
    <row r="21" spans="1:13" ht="37.5" customHeight="1" x14ac:dyDescent="0.15">
      <c r="A21" s="194"/>
      <c r="B21" s="194"/>
      <c r="C21" s="193"/>
      <c r="D21" s="190"/>
      <c r="E21" s="192"/>
      <c r="F21" s="190"/>
      <c r="G21" s="192"/>
      <c r="H21" s="192"/>
      <c r="I21" s="193"/>
      <c r="J21" s="192"/>
      <c r="K21" s="191" t="str">
        <f>IF(OR(B21="未着手",B21="対応中"),IF($F$4&gt;E21,"遅延",IF($F$4+10&gt;=E21,"期限間近","")),"-")</f>
        <v>-</v>
      </c>
      <c r="L21" s="190"/>
      <c r="M21" s="187">
        <f>IF(B21="確認済",1,IF(OR(K21="-",K21=""),0,IF(K21="期限間近",2,IF(K21="遅延",3))))</f>
        <v>0</v>
      </c>
    </row>
  </sheetData>
  <mergeCells count="2">
    <mergeCell ref="A4:B5"/>
    <mergeCell ref="C4:D5"/>
  </mergeCells>
  <phoneticPr fontId="2"/>
  <conditionalFormatting sqref="A16:L21">
    <cfRule type="expression" dxfId="7" priority="1" stopIfTrue="1">
      <formula>$M16=1</formula>
    </cfRule>
    <cfRule type="expression" dxfId="6" priority="2" stopIfTrue="1">
      <formula>$M16=2</formula>
    </cfRule>
    <cfRule type="expression" dxfId="5" priority="3" stopIfTrue="1">
      <formula>$M16=3</formula>
    </cfRule>
  </conditionalFormatting>
  <conditionalFormatting sqref="L5">
    <cfRule type="cellIs" dxfId="4" priority="4" stopIfTrue="1" operator="greaterThan">
      <formula>0</formula>
    </cfRule>
  </conditionalFormatting>
  <dataValidations count="5">
    <dataValidation type="list" errorStyle="warning" allowBlank="1" showInputMessage="1" showErrorMessage="1" sqref="C16:C21" xr:uid="{00000000-0002-0000-0000-000004000000}">
      <formula1>$C$7:$C$10</formula1>
    </dataValidation>
    <dataValidation errorStyle="warning" imeMode="hiragana" allowBlank="1" showInputMessage="1" showErrorMessage="1" sqref="F16:F21 D16:D21 L16:L21" xr:uid="{00000000-0002-0000-0000-000003000000}"/>
    <dataValidation errorStyle="warning" imeMode="off" allowBlank="1" showInputMessage="1" showErrorMessage="1" sqref="J16:J21 G16:H21 E16:E21 A16:A21" xr:uid="{00000000-0002-0000-0000-000002000000}"/>
    <dataValidation type="list" errorStyle="warning" allowBlank="1" showInputMessage="1" showErrorMessage="1" sqref="B16:B21" xr:uid="{00000000-0002-0000-0000-000001000000}">
      <formula1>$B$7:$B$10</formula1>
    </dataValidation>
    <dataValidation errorStyle="warning" allowBlank="1" showInputMessage="1" showErrorMessage="1" sqref="E25:E65536 K24:K65536 L22:L65536 A1:A4 B1:L3 A6:E15 E4:E5 G4:J15 L4:L15 F10:F15 M1:IV1048576 A22:D65536 E22 J22:J65536 F22:H65536 K4:K21" xr:uid="{00000000-0002-0000-0000-000000000000}"/>
  </dataValidations>
  <pageMargins left="0.52" right="0.17" top="0.27" bottom="0.21" header="0.22" footer="0.17"/>
  <pageSetup paperSize="9" scale="89" fitToHeight="0" orientation="landscape" horizontalDpi="300" verticalDpi="300" r:id="rId1"/>
  <headerFooter alignWithMargins="0">
    <oddFooter>&amp;P / &amp;N ページ</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C578F-9A14-4BDE-AFEA-13E64031006E}">
  <sheetPr>
    <tabColor theme="0" tint="-0.499984740745262"/>
  </sheetPr>
  <dimension ref="A1:M22"/>
  <sheetViews>
    <sheetView showGridLines="0" view="pageBreakPreview" zoomScaleNormal="100" zoomScaleSheetLayoutView="100" workbookViewId="0">
      <pane ySplit="15" topLeftCell="A16" activePane="bottomLeft" state="frozen"/>
      <selection activeCell="G2" sqref="G2"/>
      <selection pane="bottomLeft"/>
    </sheetView>
  </sheetViews>
  <sheetFormatPr defaultRowHeight="11.25" x14ac:dyDescent="0.15"/>
  <cols>
    <col min="1" max="1" width="3.75" style="186" bestFit="1" customWidth="1"/>
    <col min="2" max="2" width="8" style="186" bestFit="1" customWidth="1"/>
    <col min="3" max="3" width="12.25" style="189" bestFit="1" customWidth="1"/>
    <col min="4" max="4" width="30.625" style="186" customWidth="1"/>
    <col min="5" max="5" width="9.625" style="186" customWidth="1"/>
    <col min="6" max="6" width="30.625" style="186" customWidth="1"/>
    <col min="7" max="8" width="9.625" style="186" customWidth="1"/>
    <col min="9" max="9" width="9.625" style="189" customWidth="1"/>
    <col min="10" max="10" width="9.625" style="186" customWidth="1"/>
    <col min="11" max="11" width="9.625" style="188" customWidth="1"/>
    <col min="12" max="12" width="9.625" style="186" customWidth="1"/>
    <col min="13" max="13" width="8.625" style="187" bestFit="1" customWidth="1"/>
    <col min="14" max="14" width="6.5" style="186" bestFit="1" customWidth="1"/>
    <col min="15" max="15" width="8" style="186" bestFit="1" customWidth="1"/>
    <col min="16" max="16384" width="9" style="186"/>
  </cols>
  <sheetData>
    <row r="1" spans="1:13" x14ac:dyDescent="0.15">
      <c r="C1" s="186"/>
      <c r="I1" s="186"/>
      <c r="K1" s="186"/>
    </row>
    <row r="2" spans="1:13" ht="45" x14ac:dyDescent="0.15">
      <c r="A2" s="219" t="s">
        <v>137</v>
      </c>
      <c r="C2" s="186"/>
      <c r="F2" s="189" t="s">
        <v>136</v>
      </c>
      <c r="I2" s="186"/>
      <c r="K2" s="186"/>
      <c r="L2" s="220" t="s">
        <v>135</v>
      </c>
    </row>
    <row r="3" spans="1:13" ht="10.5" customHeight="1" thickBot="1" x14ac:dyDescent="0.2">
      <c r="A3" s="219"/>
      <c r="C3" s="186"/>
      <c r="I3" s="186"/>
      <c r="K3" s="186"/>
    </row>
    <row r="4" spans="1:13" ht="13.5" customHeight="1" x14ac:dyDescent="0.15">
      <c r="A4" s="218" t="s">
        <v>2</v>
      </c>
      <c r="B4" s="217"/>
      <c r="C4" s="216" t="s">
        <v>13</v>
      </c>
      <c r="D4" s="215"/>
      <c r="E4" s="213" t="s">
        <v>134</v>
      </c>
      <c r="F4" s="214">
        <v>39532</v>
      </c>
      <c r="G4" s="212" t="s">
        <v>133</v>
      </c>
      <c r="H4" s="212" t="s">
        <v>132</v>
      </c>
      <c r="I4" s="212" t="s">
        <v>131</v>
      </c>
      <c r="J4" s="213" t="s">
        <v>130</v>
      </c>
      <c r="K4" s="212" t="s">
        <v>129</v>
      </c>
      <c r="L4" s="211" t="s">
        <v>128</v>
      </c>
      <c r="M4" s="187" t="s">
        <v>127</v>
      </c>
    </row>
    <row r="5" spans="1:13" ht="14.25" customHeight="1" thickBot="1" x14ac:dyDescent="0.2">
      <c r="A5" s="210"/>
      <c r="B5" s="209"/>
      <c r="C5" s="208"/>
      <c r="D5" s="207"/>
      <c r="E5" s="206" t="s">
        <v>126</v>
      </c>
      <c r="F5" s="205" t="s">
        <v>152</v>
      </c>
      <c r="G5" s="204">
        <f>COUNTA(A16:A22)</f>
        <v>5</v>
      </c>
      <c r="H5" s="204">
        <f>COUNTIF(B16:B22,"未着手")</f>
        <v>2</v>
      </c>
      <c r="I5" s="204">
        <f>COUNTIF(B16:B22,"対応中")</f>
        <v>1</v>
      </c>
      <c r="J5" s="204">
        <f>COUNTIF(B16:B22,"対応完了")</f>
        <v>0</v>
      </c>
      <c r="K5" s="204">
        <f>COUNTIF(B16:B22,"確認済")</f>
        <v>2</v>
      </c>
      <c r="L5" s="203">
        <f>COUNTIF(K16:K22,"遅延")</f>
        <v>0</v>
      </c>
      <c r="M5" s="202">
        <f>K5/G5</f>
        <v>0.4</v>
      </c>
    </row>
    <row r="6" spans="1:13" x14ac:dyDescent="0.15">
      <c r="C6" s="186"/>
      <c r="I6" s="186"/>
      <c r="J6" s="201"/>
      <c r="K6" s="186"/>
    </row>
    <row r="7" spans="1:13" hidden="1" x14ac:dyDescent="0.15">
      <c r="B7" s="186" t="s">
        <v>125</v>
      </c>
      <c r="C7" s="186" t="s">
        <v>124</v>
      </c>
      <c r="D7" s="186" t="s">
        <v>123</v>
      </c>
      <c r="I7" s="186"/>
      <c r="K7" s="186"/>
    </row>
    <row r="8" spans="1:13" hidden="1" x14ac:dyDescent="0.15">
      <c r="B8" s="186" t="s">
        <v>122</v>
      </c>
      <c r="C8" s="186" t="s">
        <v>121</v>
      </c>
      <c r="D8" s="186" t="s">
        <v>120</v>
      </c>
      <c r="I8" s="186"/>
      <c r="K8" s="186"/>
    </row>
    <row r="9" spans="1:13" hidden="1" x14ac:dyDescent="0.15">
      <c r="B9" s="200" t="s">
        <v>119</v>
      </c>
      <c r="C9" s="200" t="s">
        <v>118</v>
      </c>
      <c r="E9" s="199"/>
      <c r="I9" s="186"/>
      <c r="K9" s="186"/>
    </row>
    <row r="10" spans="1:13" hidden="1" x14ac:dyDescent="0.15">
      <c r="B10" s="200" t="s">
        <v>117</v>
      </c>
      <c r="C10" s="186"/>
      <c r="E10" s="199"/>
      <c r="I10" s="186"/>
      <c r="K10" s="186"/>
    </row>
    <row r="11" spans="1:13" hidden="1" x14ac:dyDescent="0.15">
      <c r="C11" s="186"/>
      <c r="E11" s="199"/>
      <c r="I11" s="186"/>
      <c r="K11" s="186"/>
    </row>
    <row r="12" spans="1:13" hidden="1" x14ac:dyDescent="0.15">
      <c r="C12" s="186"/>
      <c r="E12" s="199"/>
      <c r="I12" s="186"/>
      <c r="K12" s="186"/>
    </row>
    <row r="13" spans="1:13" hidden="1" x14ac:dyDescent="0.15">
      <c r="C13" s="186"/>
      <c r="E13" s="199"/>
      <c r="I13" s="186"/>
      <c r="K13" s="186"/>
    </row>
    <row r="14" spans="1:13" hidden="1" x14ac:dyDescent="0.15">
      <c r="C14" s="186"/>
      <c r="I14" s="186"/>
      <c r="K14" s="186"/>
    </row>
    <row r="15" spans="1:13" s="195" customFormat="1" x14ac:dyDescent="0.15">
      <c r="A15" s="197" t="s">
        <v>116</v>
      </c>
      <c r="B15" s="197" t="s">
        <v>115</v>
      </c>
      <c r="C15" s="197" t="s">
        <v>114</v>
      </c>
      <c r="D15" s="197" t="s">
        <v>113</v>
      </c>
      <c r="E15" s="197" t="s">
        <v>112</v>
      </c>
      <c r="F15" s="197" t="s">
        <v>111</v>
      </c>
      <c r="G15" s="197" t="s">
        <v>110</v>
      </c>
      <c r="H15" s="197" t="s">
        <v>109</v>
      </c>
      <c r="I15" s="198" t="s">
        <v>108</v>
      </c>
      <c r="J15" s="197" t="s">
        <v>107</v>
      </c>
      <c r="K15" s="197" t="s">
        <v>62</v>
      </c>
      <c r="L15" s="197" t="s">
        <v>106</v>
      </c>
      <c r="M15" s="196" t="s">
        <v>105</v>
      </c>
    </row>
    <row r="16" spans="1:13" ht="33.75" x14ac:dyDescent="0.15">
      <c r="A16" s="194">
        <v>1</v>
      </c>
      <c r="B16" s="194" t="s">
        <v>125</v>
      </c>
      <c r="C16" s="193" t="s">
        <v>141</v>
      </c>
      <c r="D16" s="190" t="s">
        <v>151</v>
      </c>
      <c r="E16" s="192">
        <v>39537</v>
      </c>
      <c r="F16" s="190" t="s">
        <v>150</v>
      </c>
      <c r="G16" s="192"/>
      <c r="H16" s="192"/>
      <c r="I16" s="193" t="s">
        <v>138</v>
      </c>
      <c r="J16" s="192">
        <v>39527</v>
      </c>
      <c r="K16" s="191" t="str">
        <f>IF(OR(B16="未着手",B16="対応中"),IF($F$4&gt;E16,"遅延",IF($F$4+10&gt;=E16,"期限間近","")),"-")</f>
        <v>期限間近</v>
      </c>
      <c r="L16" s="190"/>
      <c r="M16" s="187">
        <v>3</v>
      </c>
    </row>
    <row r="17" spans="1:13" ht="22.5" x14ac:dyDescent="0.15">
      <c r="A17" s="194">
        <v>2</v>
      </c>
      <c r="B17" s="194" t="s">
        <v>125</v>
      </c>
      <c r="C17" s="193" t="s">
        <v>149</v>
      </c>
      <c r="D17" s="190" t="s">
        <v>148</v>
      </c>
      <c r="E17" s="192">
        <v>39539</v>
      </c>
      <c r="F17" s="190" t="s">
        <v>147</v>
      </c>
      <c r="G17" s="192"/>
      <c r="H17" s="192"/>
      <c r="I17" s="193" t="s">
        <v>138</v>
      </c>
      <c r="J17" s="192">
        <v>39527</v>
      </c>
      <c r="K17" s="192" t="str">
        <f>IF(OR(B17="未着手",B17="対応中"),IF($F$4&gt;E17,"遅延",IF($F$4+10&gt;=E17,"期限間近","")),"-")</f>
        <v>期限間近</v>
      </c>
      <c r="L17" s="190"/>
      <c r="M17" s="187">
        <f>IF(B17="確認済",1,IF(OR(K17="-",K17=""),0,IF(K17="期限間近",2,IF(K17="遅延",3))))</f>
        <v>2</v>
      </c>
    </row>
    <row r="18" spans="1:13" ht="42.75" customHeight="1" x14ac:dyDescent="0.15">
      <c r="A18" s="194">
        <v>3</v>
      </c>
      <c r="B18" s="194" t="s">
        <v>117</v>
      </c>
      <c r="C18" s="193" t="s">
        <v>121</v>
      </c>
      <c r="D18" s="190" t="s">
        <v>146</v>
      </c>
      <c r="E18" s="192" t="s">
        <v>145</v>
      </c>
      <c r="F18" s="190" t="s">
        <v>144</v>
      </c>
      <c r="G18" s="192"/>
      <c r="H18" s="192"/>
      <c r="I18" s="193" t="s">
        <v>138</v>
      </c>
      <c r="J18" s="192">
        <v>39527</v>
      </c>
      <c r="K18" s="191" t="str">
        <f>IF(OR(B18="未着手",B18="対応中"),IF($F$4&gt;E18,"遅延",IF($F$4+10&gt;=E18,"期限間近","")),"-")</f>
        <v>-</v>
      </c>
      <c r="L18" s="190"/>
      <c r="M18" s="187">
        <f>IF(B18="確認済",1,IF(OR(K18="-",K18=""),0,IF(K18="期限間近",2,IF(K18="遅延",3))))</f>
        <v>1</v>
      </c>
    </row>
    <row r="19" spans="1:13" ht="39" customHeight="1" x14ac:dyDescent="0.15">
      <c r="A19" s="194">
        <v>4</v>
      </c>
      <c r="B19" s="194" t="s">
        <v>122</v>
      </c>
      <c r="C19" s="193" t="s">
        <v>118</v>
      </c>
      <c r="D19" s="190" t="s">
        <v>143</v>
      </c>
      <c r="E19" s="192">
        <v>39550</v>
      </c>
      <c r="F19" s="190" t="s">
        <v>142</v>
      </c>
      <c r="G19" s="192"/>
      <c r="H19" s="192"/>
      <c r="I19" s="193" t="s">
        <v>138</v>
      </c>
      <c r="J19" s="192">
        <v>39527</v>
      </c>
      <c r="K19" s="191" t="str">
        <f>IF(OR(B19="未着手",B19="対応中"),IF($F$4&gt;E19,"遅延",IF($F$4+10&gt;=E19,"期限間近","")),"-")</f>
        <v/>
      </c>
      <c r="L19" s="190"/>
      <c r="M19" s="187">
        <f>IF(B19="確認済",1,IF(OR(K19="-",K19=""),0,IF(K19="期限間近",2,IF(K19="遅延",3))))</f>
        <v>0</v>
      </c>
    </row>
    <row r="20" spans="1:13" ht="37.5" customHeight="1" x14ac:dyDescent="0.15">
      <c r="A20" s="194">
        <v>5</v>
      </c>
      <c r="B20" s="194" t="s">
        <v>117</v>
      </c>
      <c r="C20" s="193" t="s">
        <v>141</v>
      </c>
      <c r="D20" s="190" t="s">
        <v>140</v>
      </c>
      <c r="E20" s="192">
        <v>39394</v>
      </c>
      <c r="F20" s="190" t="s">
        <v>139</v>
      </c>
      <c r="G20" s="192">
        <v>39393</v>
      </c>
      <c r="H20" s="192">
        <v>39393</v>
      </c>
      <c r="I20" s="193" t="s">
        <v>138</v>
      </c>
      <c r="J20" s="192">
        <v>39527</v>
      </c>
      <c r="K20" s="191" t="str">
        <f>IF(OR(B20="未着手",B20="対応中"),IF($F$4&gt;E20,"遅延",IF($F$4+10&gt;=E20,"期限間近","")),"-")</f>
        <v>-</v>
      </c>
      <c r="L20" s="190"/>
      <c r="M20" s="187">
        <f>IF(B20="確認済",1,IF(OR(K20="-",K20=""),0,IF(K20="期限間近",2,IF(K20="遅延",3))))</f>
        <v>1</v>
      </c>
    </row>
    <row r="21" spans="1:13" x14ac:dyDescent="0.15">
      <c r="A21" s="194"/>
      <c r="B21" s="194"/>
      <c r="C21" s="193"/>
      <c r="D21" s="190"/>
      <c r="E21" s="192"/>
      <c r="F21" s="190"/>
      <c r="G21" s="192"/>
      <c r="H21" s="192"/>
      <c r="I21" s="193"/>
      <c r="J21" s="192"/>
      <c r="K21" s="191"/>
      <c r="L21" s="190"/>
      <c r="M21" s="187">
        <f>IF(B21="確認済",1,IF(OR(K21="-",K21=""),0,IF(K21="期限間近",2,IF(K21="遅延",3))))</f>
        <v>0</v>
      </c>
    </row>
    <row r="22" spans="1:13" x14ac:dyDescent="0.15">
      <c r="A22" s="194"/>
      <c r="B22" s="194"/>
      <c r="C22" s="193"/>
      <c r="D22" s="190"/>
      <c r="E22" s="192"/>
      <c r="F22" s="190"/>
      <c r="G22" s="192"/>
      <c r="H22" s="192"/>
      <c r="I22" s="193"/>
      <c r="J22" s="192"/>
      <c r="K22" s="191"/>
      <c r="L22" s="190"/>
      <c r="M22" s="187">
        <f>IF(B22="確認済",1,IF(OR(K22="-",K22=""),0,IF(K22="期限間近",2,IF(K22="遅延",3))))</f>
        <v>0</v>
      </c>
    </row>
  </sheetData>
  <mergeCells count="2">
    <mergeCell ref="A4:B5"/>
    <mergeCell ref="C4:D5"/>
  </mergeCells>
  <phoneticPr fontId="2"/>
  <conditionalFormatting sqref="A16:L22">
    <cfRule type="expression" dxfId="3" priority="1" stopIfTrue="1">
      <formula>$M16=1</formula>
    </cfRule>
    <cfRule type="expression" dxfId="2" priority="2" stopIfTrue="1">
      <formula>$M16=2</formula>
    </cfRule>
    <cfRule type="expression" dxfId="1" priority="3" stopIfTrue="1">
      <formula>$M16=3</formula>
    </cfRule>
  </conditionalFormatting>
  <conditionalFormatting sqref="L5">
    <cfRule type="cellIs" dxfId="0" priority="4" stopIfTrue="1" operator="greaterThan">
      <formula>0</formula>
    </cfRule>
  </conditionalFormatting>
  <dataValidations count="5">
    <dataValidation type="list" errorStyle="warning" allowBlank="1" showInputMessage="1" showErrorMessage="1" sqref="C16:C22" xr:uid="{00000000-0002-0000-0100-000004000000}">
      <formula1>$C$7:$C$10</formula1>
    </dataValidation>
    <dataValidation errorStyle="warning" imeMode="hiragana" allowBlank="1" showInputMessage="1" showErrorMessage="1" sqref="D16:D22 L16:L22 F16:F22" xr:uid="{00000000-0002-0000-0100-000003000000}"/>
    <dataValidation errorStyle="warning" imeMode="off" allowBlank="1" showInputMessage="1" showErrorMessage="1" sqref="G16:H22 E16:E22 A16:A22 J16:J22" xr:uid="{00000000-0002-0000-0100-000002000000}"/>
    <dataValidation type="list" errorStyle="warning" allowBlank="1" showInputMessage="1" showErrorMessage="1" sqref="B16:B22" xr:uid="{00000000-0002-0000-0100-000001000000}">
      <formula1>$B$7:$B$10</formula1>
    </dataValidation>
    <dataValidation errorStyle="warning" allowBlank="1" showInputMessage="1" showErrorMessage="1" sqref="L23:L65536 F23:H65536 J23:J65536 E23:E24 E27:E65536 A23:D65536 K26:K65536 A6:E15 E4:E5 G4:J15 L4:L15 F10:F15 K4:K22 M1:IV1048576 B1:L3 A1:A4" xr:uid="{00000000-0002-0000-0100-000000000000}"/>
  </dataValidations>
  <pageMargins left="0.52" right="0.17" top="0.27" bottom="0.21" header="0.22" footer="0.17"/>
  <pageSetup paperSize="9" scale="89" fitToHeight="0" orientation="landscape" horizontalDpi="300" verticalDpi="300" r:id="rId1"/>
  <headerFooter alignWithMargins="0">
    <oddFooter>&amp;P / &amp;N ページ</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6F91AF671892245ABE09DBE21C4F1C2" ma:contentTypeVersion="16" ma:contentTypeDescription="新しいドキュメントを作成します。" ma:contentTypeScope="" ma:versionID="ae3633d496db09df487751ba6de03abf">
  <xsd:schema xmlns:xsd="http://www.w3.org/2001/XMLSchema" xmlns:xs="http://www.w3.org/2001/XMLSchema" xmlns:p="http://schemas.microsoft.com/office/2006/metadata/properties" xmlns:ns2="2f9d28e1-43cb-43eb-abd6-ffadbdb71df1" xmlns:ns3="cfab1b73-7c22-4b6e-bc16-b8e00d356b32" targetNamespace="http://schemas.microsoft.com/office/2006/metadata/properties" ma:root="true" ma:fieldsID="be7e1cc5a7bd828bf92e2ed9beeb4e82" ns2:_="" ns3:_="">
    <xsd:import namespace="2f9d28e1-43cb-43eb-abd6-ffadbdb71df1"/>
    <xsd:import namespace="cfab1b73-7c22-4b6e-bc16-b8e00d356b3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9d28e1-43cb-43eb-abd6-ffadbdb71d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8cf50900-16b6-449a-8407-97f1880c7acb"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ab1b73-7c22-4b6e-bc16-b8e00d356b32"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3b0dc432-a883-4e7b-b208-9a700573c8f8}" ma:internalName="TaxCatchAll" ma:showField="CatchAllData" ma:web="cfab1b73-7c22-4b6e-bc16-b8e00d356b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fab1b73-7c22-4b6e-bc16-b8e00d356b32" xsi:nil="true"/>
    <lcf76f155ced4ddcb4097134ff3c332f xmlns="2f9d28e1-43cb-43eb-abd6-ffadbdb71df1">
      <Terms xmlns="http://schemas.microsoft.com/office/infopath/2007/PartnerControls"/>
    </lcf76f155ced4ddcb4097134ff3c332f>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A2768E-07CF-44C7-906D-C97FD387F8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9d28e1-43cb-43eb-abd6-ffadbdb71df1"/>
    <ds:schemaRef ds:uri="cfab1b73-7c22-4b6e-bc16-b8e00d356b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28AE54-B7FC-48D5-8D46-2595EB9212DE}">
  <ds:schemaRefs>
    <ds:schemaRef ds:uri="http://purl.org/dc/dcmitype/"/>
    <ds:schemaRef ds:uri="cfab1b73-7c22-4b6e-bc16-b8e00d356b32"/>
    <ds:schemaRef ds:uri="http://schemas.microsoft.com/office/2006/metadata/properties"/>
    <ds:schemaRef ds:uri="http://schemas.microsoft.com/office/2006/documentManagement/types"/>
    <ds:schemaRef ds:uri="http://purl.org/dc/terms/"/>
    <ds:schemaRef ds:uri="2f9d28e1-43cb-43eb-abd6-ffadbdb71df1"/>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4D78625-AD5C-4851-9C5C-9F13F16A5172}">
  <ds:schemaRefs>
    <ds:schemaRef ds:uri="http://schemas.microsoft.com/office/2006/metadata/longProperties"/>
  </ds:schemaRefs>
</ds:datastoreItem>
</file>

<file path=customXml/itemProps4.xml><?xml version="1.0" encoding="utf-8"?>
<ds:datastoreItem xmlns:ds="http://schemas.openxmlformats.org/officeDocument/2006/customXml" ds:itemID="{091CD2E0-D47C-4183-8322-0A008CD992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WBS（原紙）</vt:lpstr>
      <vt:lpstr>WBS（記入例）</vt:lpstr>
      <vt:lpstr>進捗報告書（原紙）</vt:lpstr>
      <vt:lpstr>進捗報告書（記入例）</vt:lpstr>
      <vt:lpstr>課題管理表（原紙）</vt:lpstr>
      <vt:lpstr>課題管理表（記入例）</vt:lpstr>
      <vt:lpstr>'課題管理表（記入例）'!Print_Area</vt:lpstr>
      <vt:lpstr>'課題管理表（原紙）'!Print_Area</vt:lpstr>
      <vt:lpstr>'進捗報告書（記入例）'!Print_Area</vt:lpstr>
      <vt:lpstr>'進捗報告書（原紙）'!Print_Area</vt:lpstr>
      <vt:lpstr>'WBS（記入例）'!Print_Titles</vt:lpstr>
      <vt:lpstr>'WBS（原紙）'!Print_Titles</vt:lpstr>
      <vt:lpstr>'課題管理表（記入例）'!Print_Titles</vt:lpstr>
      <vt:lpstr>'課題管理表（原紙）'!Print_Titles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坂本 昌宏</dc:creator>
  <cp:keywords/>
  <dc:description/>
  <cp:lastModifiedBy>情報政策課</cp:lastModifiedBy>
  <cp:revision/>
  <dcterms:created xsi:type="dcterms:W3CDTF">2008-03-30T09:57:00Z</dcterms:created>
  <dcterms:modified xsi:type="dcterms:W3CDTF">2024-03-19T10:06:09Z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戸政 佳昭</vt:lpwstr>
  </property>
  <property fmtid="{D5CDD505-2E9C-101B-9397-08002B2CF9AE}" pid="4" name="Order">
    <vt:r8>2638700</vt:r8>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戸政 佳昭</vt:lpwstr>
  </property>
  <property fmtid="{D5CDD505-2E9C-101B-9397-08002B2CF9AE}" pid="8" name="_dlc_Exempt">
    <vt:lpwstr/>
  </property>
  <property fmtid="{D5CDD505-2E9C-101B-9397-08002B2CF9AE}" pid="9" name="ContentTypeId">
    <vt:lpwstr>0x01010056F91AF671892245ABE09DBE21C4F1C2</vt:lpwstr>
  </property>
  <property fmtid="{D5CDD505-2E9C-101B-9397-08002B2CF9AE}" pid="10" name="MediaServiceImageTags">
    <vt:lpwstr/>
  </property>
</Properties>
</file>