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filterPrivacy="1"/>
  <xr:revisionPtr xr6:coauthVersionLast="47" xr6:coauthVersionMax="47" documentId="13_ncr:1_{21C2F9A8-3CA8-402B-8534-5CD80F19BC82}" revIDLastSave="0" xr10:uidLastSave="{00000000-0000-0000-0000-000000000000}"/>
  <bookViews>
    <workbookView tabRatio="877" xr2:uid="{00000000-000D-0000-FFFF-FFFF00000000}" windowHeight="12450" windowWidth="21600" xWindow="32745" yWindow="1755"/>
  </bookViews>
  <sheets>
    <sheet r:id="rId1" name="報告の流れ" sheetId="17"/>
    <sheet r:id="rId2" name="報告書" sheetId="5"/>
    <sheet r:id="rId3" name="別紙（訪問介護）" sheetId="28"/>
    <sheet r:id="rId4" name="別紙（福祉用具貸与）" sheetId="30"/>
    <sheet r:id="rId5" name="別紙（通所介護）" sheetId="31"/>
    <sheet r:id="rId6" name="別紙（地域密着型通所介護）" sheetId="32"/>
    <sheet r:id="rId7" name="事業所追加" sheetId="12"/>
    <sheet r:id="rId8" name="集計（広島市確認用）" sheetId="29"/>
  </sheets>
  <definedNames>
    <definedName localSheetId="6" name="_xlnm.Print_Area">事業所追加!$A$1:$I$32</definedName>
    <definedName localSheetId="5" name="_xlnm.Print_Area">'別紙（地域密着型通所介護）'!$A$1:$AK$61</definedName>
    <definedName localSheetId="4" name="_xlnm.Print_Area">'別紙（通所介護）'!$A$1:$AK$61</definedName>
    <definedName localSheetId="3" name="_xlnm.Print_Area">'別紙（福祉用具貸与）'!$A$1:$AK$61</definedName>
    <definedName localSheetId="2" name="_xlnm.Print_Area">'別紙（訪問介護）'!$A$1:$AK$61</definedName>
    <definedName localSheetId="0" name="_xlnm.Print_Area">報告の流れ!$A$1:$G$54</definedName>
    <definedName localSheetId="1" name="_xlnm.Print_Area">報告書!$A$1:$AJ$158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29" l="1"/>
  <c r="K3" i="29"/>
  <c r="J3" i="29"/>
  <c r="I3" i="29"/>
  <c r="N3" i="29"/>
  <c r="M3" i="29"/>
  <c r="C3" i="29"/>
  <c r="B3" i="29"/>
  <c r="V56" i="32"/>
  <c r="AB4" i="32"/>
  <c r="G4" i="32"/>
  <c r="V56" i="31"/>
  <c r="AB4" i="31"/>
  <c r="G4" i="31"/>
  <c r="V56" i="30"/>
  <c r="AB4" i="30"/>
  <c r="G4" i="30"/>
  <c r="O3" i="29" l="1"/>
  <c r="G4" i="28"/>
  <c r="A3" i="29"/>
  <c r="AB4" i="28"/>
  <c r="Z5" i="5"/>
  <c r="W27" i="5"/>
  <c r="V56" i="28"/>
  <c r="O27" i="5"/>
  <c r="AG145" i="5"/>
  <c r="AD145" i="5"/>
  <c r="D155" i="5" s="1"/>
  <c r="E56" i="32" s="1"/>
  <c r="AG137" i="5"/>
  <c r="AD137" i="5"/>
  <c r="J155" i="5" s="1"/>
  <c r="Q56" i="32" s="1"/>
  <c r="AG120" i="5"/>
  <c r="AD120" i="5"/>
  <c r="D130" i="5" s="1"/>
  <c r="E56" i="31" s="1"/>
  <c r="AG112" i="5"/>
  <c r="AD112" i="5"/>
  <c r="J130" i="5" s="1"/>
  <c r="Q56" i="31" s="1"/>
  <c r="AG94" i="5"/>
  <c r="AD94" i="5"/>
  <c r="D104" i="5" s="1"/>
  <c r="E56" i="30" s="1"/>
  <c r="AG86" i="5"/>
  <c r="AD86" i="5"/>
  <c r="J104" i="5" s="1"/>
  <c r="AG69" i="5"/>
  <c r="AD69" i="5"/>
  <c r="D79" i="5" s="1"/>
  <c r="E56" i="28" s="1"/>
  <c r="AG61" i="5"/>
  <c r="AD61" i="5"/>
  <c r="J79" i="5" s="1"/>
  <c r="Q56" i="28" s="1"/>
  <c r="AA33" i="5"/>
  <c r="X33" i="5"/>
  <c r="U33" i="5"/>
  <c r="R33" i="5"/>
  <c r="O33" i="5"/>
  <c r="L33" i="5"/>
  <c r="AA27" i="5"/>
  <c r="S27" i="5"/>
  <c r="AD56" i="32" l="1"/>
  <c r="AF59" i="32" s="1"/>
  <c r="AD56" i="28"/>
  <c r="AF59" i="28" s="1"/>
  <c r="R104" i="5"/>
  <c r="Q56" i="30"/>
  <c r="AD56" i="30" s="1"/>
  <c r="AF59" i="30" s="1"/>
  <c r="AD56" i="31"/>
  <c r="AF59" i="31" s="1"/>
  <c r="AL16" i="5"/>
  <c r="AL104" i="5"/>
  <c r="R79" i="5"/>
  <c r="R130" i="5"/>
  <c r="R155" i="5"/>
  <c r="L60" i="5"/>
  <c r="L93" i="5" s="1"/>
  <c r="L111" i="5" s="1"/>
  <c r="L119" i="5" s="1"/>
  <c r="L136" i="5" s="1"/>
  <c r="L144" i="5" s="1"/>
  <c r="AA60" i="5"/>
  <c r="AA93" i="5" s="1"/>
  <c r="AA111" i="5" s="1"/>
  <c r="AA119" i="5" s="1"/>
  <c r="AA136" i="5" s="1"/>
  <c r="AA144" i="5" s="1"/>
  <c r="X60" i="5"/>
  <c r="X93" i="5" s="1"/>
  <c r="X111" i="5" s="1"/>
  <c r="X119" i="5" s="1"/>
  <c r="X136" i="5" s="1"/>
  <c r="X144" i="5" s="1"/>
  <c r="U60" i="5"/>
  <c r="U68" i="5" s="1"/>
  <c r="O60" i="5"/>
  <c r="O68" i="5" s="1"/>
  <c r="R60" i="5"/>
  <c r="R68" i="5" s="1"/>
  <c r="H3" i="29" l="1"/>
  <c r="Y51" i="5"/>
  <c r="AL79" i="5"/>
  <c r="K49" i="5"/>
  <c r="E3" i="29"/>
  <c r="K51" i="5"/>
  <c r="F3" i="29"/>
  <c r="G3" i="29"/>
  <c r="Y49" i="5"/>
  <c r="D3" i="29" s="1"/>
  <c r="AL130" i="5"/>
  <c r="AL155" i="5"/>
  <c r="AA85" i="5"/>
  <c r="X85" i="5"/>
  <c r="X68" i="5"/>
  <c r="U85" i="5"/>
  <c r="L85" i="5"/>
  <c r="L68" i="5"/>
  <c r="AA68" i="5"/>
  <c r="O85" i="5"/>
  <c r="R85" i="5"/>
  <c r="U93" i="5"/>
  <c r="U111" i="5" s="1"/>
  <c r="U119" i="5" s="1"/>
  <c r="U136" i="5" s="1"/>
  <c r="U144" i="5" s="1"/>
  <c r="O93" i="5"/>
  <c r="O111" i="5" s="1"/>
  <c r="O119" i="5" s="1"/>
  <c r="O136" i="5" s="1"/>
  <c r="O144" i="5" s="1"/>
  <c r="R93" i="5"/>
  <c r="R111" i="5" s="1"/>
  <c r="R119" i="5" s="1"/>
  <c r="R136" i="5" s="1"/>
  <c r="R144" i="5" s="1"/>
  <c r="AG35" i="5" l="1"/>
  <c r="AD35" i="5"/>
  <c r="I32" i="12" l="1"/>
</calcChain>
</file>

<file path=xl/sharedStrings.xml><?xml version="1.0" encoding="utf-8"?>
<sst xmlns="http://schemas.openxmlformats.org/spreadsheetml/2006/main" count="430" uniqueCount="186">
  <si>
    <t>判　定　期　間</t>
    <phoneticPr fontId="1"/>
  </si>
  <si>
    <t>件</t>
    <rPh sb="0" eb="1">
      <t>ケン</t>
    </rPh>
    <phoneticPr fontId="1"/>
  </si>
  <si>
    <t>当該月に作成した
居宅サービス計画数</t>
    <phoneticPr fontId="1"/>
  </si>
  <si>
    <t>　　　　件</t>
    <rPh sb="4" eb="5">
      <t>ケン</t>
    </rPh>
    <phoneticPr fontId="1"/>
  </si>
  <si>
    <t>介護保険事業所番号</t>
    <phoneticPr fontId="1"/>
  </si>
  <si>
    <t>当該月に訪問介護を位置付けた居宅サービス計画数</t>
    <phoneticPr fontId="1"/>
  </si>
  <si>
    <t>（２事業所以上ある場合は全ての事業所名等）</t>
    <phoneticPr fontId="1"/>
  </si>
  <si>
    <t>合計（A）</t>
    <rPh sb="0" eb="2">
      <t>ゴウケイ</t>
    </rPh>
    <phoneticPr fontId="1"/>
  </si>
  <si>
    <t>÷</t>
    <phoneticPr fontId="1"/>
  </si>
  <si>
    <t>B</t>
    <phoneticPr fontId="1"/>
  </si>
  <si>
    <t>A</t>
    <phoneticPr fontId="1"/>
  </si>
  <si>
    <t>事業所名</t>
    <phoneticPr fontId="1"/>
  </si>
  <si>
    <t>紹介率最高法人の名称</t>
    <phoneticPr fontId="1"/>
  </si>
  <si>
    <t>％</t>
    <phoneticPr fontId="1"/>
  </si>
  <si>
    <t>C</t>
    <phoneticPr fontId="1"/>
  </si>
  <si>
    <t>合計</t>
    <rPh sb="0" eb="2">
      <t>ゴウケイ</t>
    </rPh>
    <phoneticPr fontId="1"/>
  </si>
  <si>
    <t>月</t>
    <rPh sb="0" eb="1">
      <t>ツキ</t>
    </rPh>
    <phoneticPr fontId="1"/>
  </si>
  <si>
    <t>日</t>
    <rPh sb="0" eb="1">
      <t>ニチ</t>
    </rPh>
    <phoneticPr fontId="1"/>
  </si>
  <si>
    <t>対象サービス</t>
    <rPh sb="0" eb="2">
      <t>タイショウ</t>
    </rPh>
    <phoneticPr fontId="1"/>
  </si>
  <si>
    <t>・以下の対象サービスは期間内の計画に含まれますか（含まれる：はい/含まれない：いいえ）</t>
    <rPh sb="1" eb="3">
      <t>イカ</t>
    </rPh>
    <rPh sb="4" eb="6">
      <t>タイショウ</t>
    </rPh>
    <rPh sb="11" eb="14">
      <t>キカンナイ</t>
    </rPh>
    <rPh sb="15" eb="17">
      <t>ケイカク</t>
    </rPh>
    <rPh sb="18" eb="19">
      <t>フク</t>
    </rPh>
    <rPh sb="25" eb="26">
      <t>フク</t>
    </rPh>
    <rPh sb="33" eb="34">
      <t>フク</t>
    </rPh>
    <phoneticPr fontId="1"/>
  </si>
  <si>
    <t>・通所介護と地域密着型通所介護の計画数を合算して報告しますか（合算する/合算しない）</t>
    <rPh sb="1" eb="5">
      <t>ツウショカイゴ</t>
    </rPh>
    <rPh sb="6" eb="8">
      <t>チイキ</t>
    </rPh>
    <rPh sb="8" eb="11">
      <t>ミッチャクガタ</t>
    </rPh>
    <rPh sb="11" eb="15">
      <t>ツウショカイゴ</t>
    </rPh>
    <rPh sb="16" eb="18">
      <t>ケイカク</t>
    </rPh>
    <rPh sb="18" eb="19">
      <t>スウ</t>
    </rPh>
    <rPh sb="20" eb="22">
      <t>ガッサン</t>
    </rPh>
    <rPh sb="24" eb="26">
      <t>ホウコク</t>
    </rPh>
    <rPh sb="31" eb="33">
      <t>ガッサン</t>
    </rPh>
    <rPh sb="36" eb="38">
      <t>ガッサン</t>
    </rPh>
    <phoneticPr fontId="1"/>
  </si>
  <si>
    <t>紹介率最高法人の名称</t>
    <phoneticPr fontId="1"/>
  </si>
  <si>
    <t>事業所名</t>
    <phoneticPr fontId="1"/>
  </si>
  <si>
    <t>紹介率最高法人の名称</t>
    <phoneticPr fontId="1"/>
  </si>
  <si>
    <t>事業所名</t>
    <phoneticPr fontId="1"/>
  </si>
  <si>
    <t>事業所名</t>
    <phoneticPr fontId="1"/>
  </si>
  <si>
    <t>備考</t>
    <rPh sb="0" eb="2">
      <t>ビコウ</t>
    </rPh>
    <phoneticPr fontId="1"/>
  </si>
  <si>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20">
      <t>トドケデショ</t>
    </rPh>
    <phoneticPr fontId="1"/>
  </si>
  <si>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8">
      <t>イチランヒョウ</t>
    </rPh>
    <phoneticPr fontId="1"/>
  </si>
  <si>
    <t>種別</t>
    <rPh sb="0" eb="2">
      <t>シュベツ</t>
    </rPh>
    <phoneticPr fontId="1"/>
  </si>
  <si>
    <t>事業所名</t>
    <rPh sb="0" eb="3">
      <t>ジギョウショ</t>
    </rPh>
    <rPh sb="3" eb="4">
      <t>メイ</t>
    </rPh>
    <phoneticPr fontId="1"/>
  </si>
  <si>
    <t>事業所番号</t>
    <rPh sb="0" eb="3">
      <t>ジギョウショ</t>
    </rPh>
    <rPh sb="3" eb="5">
      <t>バンゴウ</t>
    </rPh>
    <phoneticPr fontId="1"/>
  </si>
  <si>
    <t>ケース１</t>
    <phoneticPr fontId="1"/>
  </si>
  <si>
    <t>ケース２</t>
    <phoneticPr fontId="1"/>
  </si>
  <si>
    <t>ケース３</t>
    <phoneticPr fontId="1"/>
  </si>
  <si>
    <t>ケース４</t>
    <phoneticPr fontId="1"/>
  </si>
  <si>
    <t>Ａ：判定期間に当該サービスを位置付けた居宅サービス計画の総数</t>
  </si>
  <si>
    <t>×１００　＝</t>
    <phoneticPr fontId="1"/>
  </si>
  <si>
    <t>ケース５</t>
    <phoneticPr fontId="1"/>
  </si>
  <si>
    <t>X</t>
    <phoneticPr fontId="1"/>
  </si>
  <si>
    <t>件</t>
    <rPh sb="0" eb="1">
      <t>ケン</t>
    </rPh>
    <phoneticPr fontId="1"/>
  </si>
  <si>
    <t>平均</t>
    <rPh sb="0" eb="2">
      <t>ヘイキン</t>
    </rPh>
    <phoneticPr fontId="1"/>
  </si>
  <si>
    <t>当該月に訪問介護で紹介率最高法人を位置付けた居宅サービス計画数</t>
    <phoneticPr fontId="1"/>
  </si>
  <si>
    <t>・介護予防のケアプランは含みません。</t>
    <rPh sb="1" eb="3">
      <t>カイゴ</t>
    </rPh>
    <rPh sb="3" eb="5">
      <t>ヨボウ</t>
    </rPh>
    <rPh sb="12" eb="13">
      <t>フク</t>
    </rPh>
    <phoneticPr fontId="1"/>
  </si>
  <si>
    <t>合計（Ｂ）</t>
    <rPh sb="0" eb="2">
      <t>ゴウケイ</t>
    </rPh>
    <phoneticPr fontId="1"/>
  </si>
  <si>
    <t>当該月に福祉用具貸与で紹介率最高法人を位置付けた居宅サービス計画数</t>
    <rPh sb="4" eb="6">
      <t>フクシ</t>
    </rPh>
    <rPh sb="6" eb="8">
      <t>ヨウグ</t>
    </rPh>
    <rPh sb="8" eb="10">
      <t>タイヨ</t>
    </rPh>
    <phoneticPr fontId="1"/>
  </si>
  <si>
    <t>当該月に福祉用具貸与を位置付けた居宅サービス計画数</t>
    <rPh sb="4" eb="6">
      <t>フクシ</t>
    </rPh>
    <rPh sb="6" eb="8">
      <t>ヨウグ</t>
    </rPh>
    <rPh sb="8" eb="10">
      <t>タイヨ</t>
    </rPh>
    <phoneticPr fontId="1"/>
  </si>
  <si>
    <t>当該月に通所介護を位置付けた居宅サービス計画数</t>
    <rPh sb="4" eb="6">
      <t>ツウショ</t>
    </rPh>
    <rPh sb="6" eb="8">
      <t>カイゴ</t>
    </rPh>
    <phoneticPr fontId="1"/>
  </si>
  <si>
    <t>当該月に通所介護で紹介率最高法人を位置付けた居宅サービス計画数</t>
    <rPh sb="4" eb="6">
      <t>ツウショ</t>
    </rPh>
    <phoneticPr fontId="1"/>
  </si>
  <si>
    <t>当該月に地域密着型通所介護を位置付けた居宅サービス計画数</t>
    <rPh sb="4" eb="6">
      <t>チイキ</t>
    </rPh>
    <rPh sb="6" eb="9">
      <t>ミッチャクガタ</t>
    </rPh>
    <rPh sb="9" eb="11">
      <t>ツウショ</t>
    </rPh>
    <rPh sb="11" eb="13">
      <t>カイゴ</t>
    </rPh>
    <phoneticPr fontId="1"/>
  </si>
  <si>
    <t>当該月に地域密着型通所介護で紹介率最高法人を位置付けた居宅サービス計画数</t>
    <rPh sb="4" eb="6">
      <t>チイキ</t>
    </rPh>
    <rPh sb="6" eb="8">
      <t>ミッチャク</t>
    </rPh>
    <rPh sb="8" eb="9">
      <t>カタ</t>
    </rPh>
    <rPh sb="9" eb="11">
      <t>ツウショ</t>
    </rPh>
    <rPh sb="11" eb="13">
      <t>カイゴ</t>
    </rPh>
    <phoneticPr fontId="1"/>
  </si>
  <si>
    <t>※報告書の作成は全ての事業所で行う必要があります。</t>
    <phoneticPr fontId="1"/>
  </si>
  <si>
    <t>・要介護と判定される見込みの利用者に対する暫定ケアプランも含みます。</t>
    <rPh sb="1" eb="2">
      <t>ヨウ</t>
    </rPh>
    <rPh sb="2" eb="4">
      <t>カイゴ</t>
    </rPh>
    <rPh sb="5" eb="7">
      <t>ハンテイ</t>
    </rPh>
    <rPh sb="10" eb="12">
      <t>ミコ</t>
    </rPh>
    <rPh sb="14" eb="17">
      <t>リヨウシャ</t>
    </rPh>
    <rPh sb="18" eb="19">
      <t>タイ</t>
    </rPh>
    <rPh sb="21" eb="23">
      <t>ザンテイ</t>
    </rPh>
    <rPh sb="29" eb="30">
      <t>フク</t>
    </rPh>
    <phoneticPr fontId="1"/>
  </si>
  <si>
    <t>80％を超えたそれぞれのサービスごとに作成が必要です。</t>
    <rPh sb="4" eb="5">
      <t>コ</t>
    </rPh>
    <rPh sb="19" eb="21">
      <t>サクセイ</t>
    </rPh>
    <rPh sb="22" eb="24">
      <t>ヒツヨウ</t>
    </rPh>
    <phoneticPr fontId="1"/>
  </si>
  <si>
    <t>【提出期限】</t>
    <rPh sb="1" eb="3">
      <t>テイシュツ</t>
    </rPh>
    <rPh sb="3" eb="5">
      <t>キゲン</t>
    </rPh>
    <phoneticPr fontId="1"/>
  </si>
  <si>
    <t>２　特定の法人の事業所への偏りが80％を超えているサービスはありますか？</t>
    <rPh sb="2" eb="4">
      <t>トクテイ</t>
    </rPh>
    <rPh sb="5" eb="7">
      <t>ホウジン</t>
    </rPh>
    <rPh sb="8" eb="11">
      <t>ジギョウショ</t>
    </rPh>
    <rPh sb="13" eb="14">
      <t>カタヨ</t>
    </rPh>
    <rPh sb="20" eb="21">
      <t>コ</t>
    </rPh>
    <phoneticPr fontId="1"/>
  </si>
  <si>
    <t>３　報告書（別紙）を作成する</t>
    <rPh sb="2" eb="5">
      <t>ホウコクショ</t>
    </rPh>
    <rPh sb="6" eb="8">
      <t>ベッシ</t>
    </rPh>
    <rPh sb="10" eb="12">
      <t>サクセイ</t>
    </rPh>
    <phoneticPr fontId="1"/>
  </si>
  <si>
    <t>４　広島市へ提出する</t>
    <rPh sb="6" eb="8">
      <t>テイシュツ</t>
    </rPh>
    <phoneticPr fontId="1"/>
  </si>
  <si>
    <r>
      <t>（</t>
    </r>
    <r>
      <rPr>
        <u/>
        <sz val="9"/>
        <color theme="1"/>
        <rFont val="BIZ UDPゴシック"/>
        <family val="3"/>
        <charset val="128"/>
      </rPr>
      <t>小数点以下切り上げ</t>
    </r>
    <r>
      <rPr>
        <sz val="9"/>
        <color theme="1"/>
        <rFont val="BIZ UDPゴシック"/>
        <family val="3"/>
        <charset val="128"/>
      </rPr>
      <t>）</t>
    </r>
  </si>
  <si>
    <t>電話番号</t>
    <rPh sb="0" eb="4">
      <t>デンワバンゴウ</t>
    </rPh>
    <phoneticPr fontId="1"/>
  </si>
  <si>
    <t>１　訪問介護</t>
    <rPh sb="2" eb="4">
      <t>ホウモン</t>
    </rPh>
    <rPh sb="4" eb="6">
      <t>カイゴ</t>
    </rPh>
    <phoneticPr fontId="1"/>
  </si>
  <si>
    <t>２　福祉用具貸与</t>
    <rPh sb="2" eb="4">
      <t>フクシ</t>
    </rPh>
    <rPh sb="4" eb="6">
      <t>ヨウグ</t>
    </rPh>
    <rPh sb="6" eb="8">
      <t>タイヨ</t>
    </rPh>
    <phoneticPr fontId="1"/>
  </si>
  <si>
    <t>３　通所介護</t>
    <phoneticPr fontId="1"/>
  </si>
  <si>
    <t>４　地域密着型通所介護</t>
    <rPh sb="2" eb="4">
      <t>チイキ</t>
    </rPh>
    <rPh sb="4" eb="6">
      <t>ミッチャク</t>
    </rPh>
    <rPh sb="6" eb="7">
      <t>ガタ</t>
    </rPh>
    <phoneticPr fontId="1"/>
  </si>
  <si>
    <t>１　訪問介護</t>
    <phoneticPr fontId="1"/>
  </si>
  <si>
    <t>２　福祉用具貸与</t>
    <phoneticPr fontId="1"/>
  </si>
  <si>
    <t>４　地域密着型通所介護</t>
    <phoneticPr fontId="1"/>
  </si>
  <si>
    <t>紹介率最高法人のサービスごとに占める割合</t>
    <phoneticPr fontId="1"/>
  </si>
  <si>
    <t>（１） 貴居宅介護支援事業所の運営規程に定めてある「通常の事業の実施地域」を入力してください。</t>
    <rPh sb="38" eb="40">
      <t>ニュウリョク</t>
    </rPh>
    <phoneticPr fontId="1"/>
  </si>
  <si>
    <t>広島市特定事業所集中減算の適用状況に係る報告書</t>
    <phoneticPr fontId="1"/>
  </si>
  <si>
    <t>令和</t>
    <rPh sb="0" eb="2">
      <t>レイワ</t>
    </rPh>
    <phoneticPr fontId="1"/>
  </si>
  <si>
    <t>～</t>
    <phoneticPr fontId="1"/>
  </si>
  <si>
    <t>(1)　貴事業所において、判定期間における訪問介護を位置付けた居宅サービス計画数を入力してください。</t>
  </si>
  <si>
    <t>(1)　貴事業所において、判定期間における福祉用具貸与を位置付けた居宅サービス計画数を入力してください。</t>
  </si>
  <si>
    <t>(1)　貴事業所において、判定期間における通所介護を位置付けた居宅サービス計画数を入力してください。</t>
  </si>
  <si>
    <t>(1)　貴事業所において、判定期間における地域密着型通所介護を位置付けた居宅サービス計画数を入力してください。</t>
    <rPh sb="21" eb="23">
      <t>チイキ</t>
    </rPh>
    <rPh sb="23" eb="26">
      <t>ミッチャクガタ</t>
    </rPh>
    <phoneticPr fontId="1"/>
  </si>
  <si>
    <t>【報告書】</t>
    <phoneticPr fontId="1"/>
  </si>
  <si>
    <t>【別紙】</t>
    <rPh sb="1" eb="3">
      <t>ベッシ</t>
    </rPh>
    <phoneticPr fontId="1"/>
  </si>
  <si>
    <t>－</t>
    <phoneticPr fontId="1"/>
  </si>
  <si>
    <t>X：Bのうち正当な理由に該当する計画数</t>
    <rPh sb="6" eb="8">
      <t>セイトウ</t>
    </rPh>
    <rPh sb="9" eb="11">
      <t>リユウ</t>
    </rPh>
    <rPh sb="12" eb="14">
      <t>ガイトウ</t>
    </rPh>
    <rPh sb="16" eb="19">
      <t>ケイカクスウ</t>
    </rPh>
    <phoneticPr fontId="1"/>
  </si>
  <si>
    <t>×１００＝</t>
    <phoneticPr fontId="1"/>
  </si>
  <si>
    <t>Ｃ#：紹介率最高法人の紹介率</t>
    <phoneticPr fontId="1"/>
  </si>
  <si>
    <t>C#</t>
    <phoneticPr fontId="1"/>
  </si>
  <si>
    <t>各サービスの状況</t>
    <rPh sb="0" eb="1">
      <t>カク</t>
    </rPh>
    <rPh sb="6" eb="8">
      <t>ジョウキョウ</t>
    </rPh>
    <phoneticPr fontId="1"/>
  </si>
  <si>
    <t>貴事業所は、広島市にて「正当な理由」があるものとして取扱うものとされる以下のケース１～５のいずれかのケースに該当する (はい　・　いいえ)</t>
    <rPh sb="12" eb="14">
      <t>セイトウ</t>
    </rPh>
    <rPh sb="15" eb="17">
      <t>リユウ</t>
    </rPh>
    <rPh sb="35" eb="37">
      <t>イカ</t>
    </rPh>
    <phoneticPr fontId="1"/>
  </si>
  <si>
    <r>
      <t>（居宅サービス計画数とは、毎月の</t>
    </r>
    <r>
      <rPr>
        <b/>
        <sz val="10"/>
        <color theme="1"/>
        <rFont val="BIZ UDP明朝 Medium"/>
        <family val="1"/>
        <charset val="128"/>
      </rPr>
      <t>給付管理を行った計画数</t>
    </r>
    <r>
      <rPr>
        <sz val="10"/>
        <color theme="1"/>
        <rFont val="BIZ UDP明朝 Medium"/>
        <family val="1"/>
        <charset val="128"/>
      </rPr>
      <t>を指します。）</t>
    </r>
    <phoneticPr fontId="1"/>
  </si>
  <si>
    <t>　（いいえを選択した場合、各サービスの状況の該当のサービス部分が灰色に表示されます。）</t>
    <rPh sb="6" eb="8">
      <t>センタク</t>
    </rPh>
    <rPh sb="10" eb="12">
      <t>バアイ</t>
    </rPh>
    <rPh sb="13" eb="14">
      <t>カク</t>
    </rPh>
    <rPh sb="19" eb="21">
      <t>ジョウキョウ</t>
    </rPh>
    <rPh sb="22" eb="24">
      <t>ガイトウ</t>
    </rPh>
    <rPh sb="29" eb="31">
      <t>ブブン</t>
    </rPh>
    <rPh sb="32" eb="34">
      <t>ハイイロ</t>
    </rPh>
    <rPh sb="35" eb="37">
      <t>ヒョウジ</t>
    </rPh>
    <phoneticPr fontId="1"/>
  </si>
  <si>
    <t>貴事業所において、判定期間における居宅サービス計画の総数を入力してください。</t>
    <rPh sb="29" eb="31">
      <t>ニュウリョク</t>
    </rPh>
    <phoneticPr fontId="1"/>
  </si>
  <si>
    <t>「合算する」を選択した場合は、通所介護と地域密着型通所介護の件数を合算した数値を各サービスの状況の「３　通所介護」の欄に入力してください。</t>
    <rPh sb="40" eb="41">
      <t>カク</t>
    </rPh>
    <rPh sb="46" eb="48">
      <t>ジョウキョウ</t>
    </rPh>
    <rPh sb="60" eb="62">
      <t>ニュウリョク</t>
    </rPh>
    <phoneticPr fontId="1"/>
  </si>
  <si>
    <t>（２） 「通常の事業の実施地域」内にある、80％を超えたサービスの事業所の開設事業所数が５未満である (はい　・　いいえ)</t>
    <phoneticPr fontId="1"/>
  </si>
  <si>
    <t>Ｂ：Aのうち紹介率最高法人を位置付けた居宅サービス計画数</t>
    <phoneticPr fontId="1"/>
  </si>
  <si>
    <t>Ｃ＃が、80％以下である (はい　・　いいえ)</t>
    <phoneticPr fontId="1"/>
  </si>
  <si>
    <t>広島市特定事業所集中減算の適用状況に係る報告書</t>
    <rPh sb="0" eb="3">
      <t>ヒロシマシ</t>
    </rPh>
    <rPh sb="3" eb="5">
      <t>トクテイ</t>
    </rPh>
    <rPh sb="5" eb="7">
      <t>ジギョウ</t>
    </rPh>
    <rPh sb="7" eb="8">
      <t>ショ</t>
    </rPh>
    <rPh sb="8" eb="10">
      <t>シュウチュウ</t>
    </rPh>
    <rPh sb="10" eb="12">
      <t>ゲンサン</t>
    </rPh>
    <rPh sb="13" eb="15">
      <t>テキヨウ</t>
    </rPh>
    <rPh sb="15" eb="17">
      <t>ジョウキョウ</t>
    </rPh>
    <rPh sb="18" eb="19">
      <t>カカ</t>
    </rPh>
    <rPh sb="20" eb="23">
      <t>ホウコクショ</t>
    </rPh>
    <phoneticPr fontId="1"/>
  </si>
  <si>
    <t>※減算が適用される場合又は減算適用が終了する場合は以下も併せて提出してください。</t>
    <rPh sb="1" eb="3">
      <t>ゲンサン</t>
    </rPh>
    <rPh sb="4" eb="6">
      <t>テキヨウ</t>
    </rPh>
    <rPh sb="9" eb="11">
      <t>バアイ</t>
    </rPh>
    <rPh sb="11" eb="12">
      <t>マタ</t>
    </rPh>
    <rPh sb="13" eb="17">
      <t>ゲンサンテキヨウ</t>
    </rPh>
    <rPh sb="18" eb="20">
      <t>シュウリョウ</t>
    </rPh>
    <rPh sb="22" eb="24">
      <t>バアイ</t>
    </rPh>
    <rPh sb="25" eb="27">
      <t>イカ</t>
    </rPh>
    <rPh sb="28" eb="29">
      <t>アワ</t>
    </rPh>
    <rPh sb="31" eb="33">
      <t>テイシュツ</t>
    </rPh>
    <phoneticPr fontId="1"/>
  </si>
  <si>
    <t>別紙</t>
    <rPh sb="0" eb="2">
      <t>ベッシ</t>
    </rPh>
    <phoneticPr fontId="1"/>
  </si>
  <si>
    <t>【事業所追加】</t>
    <rPh sb="1" eb="4">
      <t>ジギョウショ</t>
    </rPh>
    <rPh sb="4" eb="6">
      <t>ツイカ</t>
    </rPh>
    <phoneticPr fontId="1"/>
  </si>
  <si>
    <t>報告書</t>
    <rPh sb="0" eb="3">
      <t>ホウコクショ</t>
    </rPh>
    <phoneticPr fontId="1"/>
  </si>
  <si>
    <t>以下のとおり報告します。</t>
  </si>
  <si>
    <t>報告分</t>
    <rPh sb="0" eb="3">
      <t>ホウコクブン</t>
    </rPh>
    <phoneticPr fontId="1"/>
  </si>
  <si>
    <t>年度</t>
    <rPh sb="0" eb="2">
      <t>ネンド</t>
    </rPh>
    <phoneticPr fontId="1"/>
  </si>
  <si>
    <t>作成日</t>
    <rPh sb="0" eb="3">
      <t>サクセイビ</t>
    </rPh>
    <phoneticPr fontId="1"/>
  </si>
  <si>
    <t>(2)　貴事業所で地域密着型通所介護において、紹介率最高法人が位置付けられた居宅サービス計画数並びに紹介率最高</t>
    <rPh sb="9" eb="11">
      <t>チイキ</t>
    </rPh>
    <rPh sb="11" eb="14">
      <t>ミッチャクガタ</t>
    </rPh>
    <phoneticPr fontId="1"/>
  </si>
  <si>
    <t>(2)　貴事業所で通所介護において、紹介率最高法人が位置付けられた居宅サービス計画数並びに紹介率最高法人の名称、</t>
    <phoneticPr fontId="1"/>
  </si>
  <si>
    <t>(2)　貴事業所で訪問介護において、紹介率最高法人が位置付けられた居宅サービス計画数並びに紹介率最高法人の名称、</t>
    <phoneticPr fontId="1"/>
  </si>
  <si>
    <t>(2)　貴事業所で福祉用具貸与において、紹介率最高法人が位置付けられた居宅サービス計画数並びに紹介率最高法人の</t>
    <phoneticPr fontId="1"/>
  </si>
  <si>
    <t>【報告書】シートを作成してください。</t>
    <rPh sb="1" eb="4">
      <t>ホウコクショ</t>
    </rPh>
    <rPh sb="9" eb="11">
      <t>サクセイ</t>
    </rPh>
    <phoneticPr fontId="1"/>
  </si>
  <si>
    <t>以下の手順に従って報告書を作成してください。</t>
    <rPh sb="0" eb="2">
      <t>イカ</t>
    </rPh>
    <rPh sb="3" eb="5">
      <t>テジュン</t>
    </rPh>
    <rPh sb="6" eb="7">
      <t>シタガ</t>
    </rPh>
    <rPh sb="9" eb="11">
      <t>ホウコク</t>
    </rPh>
    <rPh sb="11" eb="12">
      <t>ショ</t>
    </rPh>
    <rPh sb="13" eb="15">
      <t>サクセイ</t>
    </rPh>
    <phoneticPr fontId="1"/>
  </si>
  <si>
    <t>→「はい(ケース１～５)」を選択した場合は、以下のケース１～５について、該当するものを１つ回答してください。</t>
    <rPh sb="14" eb="16">
      <t>センタク</t>
    </rPh>
    <rPh sb="22" eb="24">
      <t>イカ</t>
    </rPh>
    <rPh sb="36" eb="38">
      <t>ガイトウ</t>
    </rPh>
    <rPh sb="45" eb="47">
      <t>カイトウ</t>
    </rPh>
    <phoneticPr fontId="1"/>
  </si>
  <si>
    <r>
      <t xml:space="preserve">報告の流れ        </t>
    </r>
    <r>
      <rPr>
        <sz val="10"/>
        <color theme="1"/>
        <rFont val="BIZ UDPゴシック"/>
        <family val="3"/>
        <charset val="128"/>
      </rPr>
      <t xml:space="preserve"> </t>
    </r>
    <rPh sb="0" eb="2">
      <t>ホウコク</t>
    </rPh>
    <rPh sb="3" eb="4">
      <t>ナガ</t>
    </rPh>
    <phoneticPr fontId="1"/>
  </si>
  <si>
    <t>広島市健康福祉局高齢福祉部介護保険課事業者指定係</t>
  </si>
  <si>
    <t>Eメール　kaigo@city.hiroshima.lg.jp</t>
  </si>
  <si>
    <t>【提出先】</t>
    <rPh sb="1" eb="3">
      <t>テイシュツ</t>
    </rPh>
    <rPh sb="3" eb="4">
      <t>サキ</t>
    </rPh>
    <phoneticPr fontId="1"/>
  </si>
  <si>
    <t>前期</t>
    <rPh sb="0" eb="2">
      <t>ゼンキ</t>
    </rPh>
    <phoneticPr fontId="1"/>
  </si>
  <si>
    <t>　９月１５日必着</t>
    <phoneticPr fontId="1"/>
  </si>
  <si>
    <t>後期</t>
    <rPh sb="0" eb="2">
      <t>コウキ</t>
    </rPh>
    <phoneticPr fontId="1"/>
  </si>
  <si>
    <t>　3月１５日必着</t>
    <phoneticPr fontId="1"/>
  </si>
  <si>
    <t>１　報告書を作成する　（すべての居宅介護支援事業所）</t>
    <rPh sb="2" eb="5">
      <t>ホウコクショ</t>
    </rPh>
    <rPh sb="6" eb="8">
      <t>サクセイ</t>
    </rPh>
    <rPh sb="16" eb="22">
      <t>キョタクカイゴシエン</t>
    </rPh>
    <rPh sb="22" eb="25">
      <t>ジギョウショ</t>
    </rPh>
    <phoneticPr fontId="1"/>
  </si>
  <si>
    <t>提出期限</t>
    <rPh sb="0" eb="4">
      <t>テイシュツキゲン</t>
    </rPh>
    <phoneticPr fontId="1"/>
  </si>
  <si>
    <t>判定期間</t>
    <rPh sb="0" eb="4">
      <t>ハンテイキカン</t>
    </rPh>
    <phoneticPr fontId="1"/>
  </si>
  <si>
    <t>３月１日から同年８月末日</t>
    <rPh sb="1" eb="2">
      <t>ガツ</t>
    </rPh>
    <rPh sb="3" eb="4">
      <t>ニチ</t>
    </rPh>
    <rPh sb="6" eb="8">
      <t>ドウネン</t>
    </rPh>
    <rPh sb="9" eb="10">
      <t>ガツ</t>
    </rPh>
    <rPh sb="10" eb="12">
      <t>マツジツ</t>
    </rPh>
    <phoneticPr fontId="1"/>
  </si>
  <si>
    <t>９月１日から翌年２月末日</t>
    <rPh sb="1" eb="2">
      <t>ガツ</t>
    </rPh>
    <rPh sb="3" eb="4">
      <t>ニチ</t>
    </rPh>
    <rPh sb="6" eb="8">
      <t>ヨクネン</t>
    </rPh>
    <rPh sb="9" eb="10">
      <t>ガツ</t>
    </rPh>
    <rPh sb="10" eb="12">
      <t>マツジツ</t>
    </rPh>
    <phoneticPr fontId="1"/>
  </si>
  <si>
    <t>　　及び事業所名を入力してください。</t>
  </si>
  <si>
    <t>　　及び事業所名を入力してください。</t>
    <rPh sb="2" eb="3">
      <t>オヨ</t>
    </rPh>
    <phoneticPr fontId="1"/>
  </si>
  <si>
    <t>居宅介護支援事業所が特別地域居宅介護支援加算を受けている (はい　・　いいえ)</t>
    <rPh sb="0" eb="2">
      <t>キョタク</t>
    </rPh>
    <phoneticPr fontId="1"/>
  </si>
  <si>
    <t>居宅介護支援事業所の判定期間の１月当たりの平均居宅サービス計画数が２０件以下である (はい　・　いいえ)</t>
    <phoneticPr fontId="1"/>
  </si>
  <si>
    <t>担当者名</t>
    <phoneticPr fontId="1"/>
  </si>
  <si>
    <t>電話　082-504-2721</t>
    <phoneticPr fontId="1"/>
  </si>
  <si>
    <t>書式は本市ホームぺージより提出の都度ダウンロードの上記入してください。（ページ番号１０１１３１１）</t>
    <rPh sb="13" eb="15">
      <t>テイシュツ</t>
    </rPh>
    <rPh sb="16" eb="18">
      <t>ツド</t>
    </rPh>
    <phoneticPr fontId="1"/>
  </si>
  <si>
    <t>→なし</t>
    <phoneticPr fontId="1"/>
  </si>
  <si>
    <t>作業は終了です。本市へ提出する必要はありません。作成した【報告書】を事業所で５年間保管してください。</t>
    <phoneticPr fontId="1"/>
  </si>
  <si>
    <t>→あり</t>
    <phoneticPr fontId="1"/>
  </si>
  <si>
    <t>１つでもある場合は、手順 「３　報告書（別紙）を作成する」 へ。</t>
    <phoneticPr fontId="1"/>
  </si>
  <si>
    <t>【別紙】シートを作成し、手順 「４　広島市へ提出する」 へ。</t>
    <rPh sb="1" eb="3">
      <t>ベッシ</t>
    </rPh>
    <rPh sb="8" eb="10">
      <t>サクセイ</t>
    </rPh>
    <rPh sb="18" eb="21">
      <t>ヒロシマシ</t>
    </rPh>
    <rPh sb="22" eb="24">
      <t>テイシュツ</t>
    </rPh>
    <phoneticPr fontId="1"/>
  </si>
  <si>
    <t>提出書類</t>
    <rPh sb="0" eb="4">
      <t>テイシュツショルイ</t>
    </rPh>
    <phoneticPr fontId="1"/>
  </si>
  <si>
    <t>事業所追加</t>
    <rPh sb="0" eb="5">
      <t>ジギョウショツイカ</t>
    </rPh>
    <phoneticPr fontId="1"/>
  </si>
  <si>
    <t>同率一位の法人や同一法人内の別の事業所の記入の必要があった場合に作成してください。</t>
    <rPh sb="0" eb="2">
      <t>ドウリツ</t>
    </rPh>
    <rPh sb="2" eb="4">
      <t>イチイ</t>
    </rPh>
    <rPh sb="5" eb="7">
      <t>ホウジン</t>
    </rPh>
    <rPh sb="8" eb="10">
      <t>ドウイツ</t>
    </rPh>
    <rPh sb="10" eb="12">
      <t>ホウジン</t>
    </rPh>
    <rPh sb="12" eb="13">
      <t>ナイ</t>
    </rPh>
    <rPh sb="14" eb="15">
      <t>ベツ</t>
    </rPh>
    <rPh sb="16" eb="18">
      <t>ジギョウ</t>
    </rPh>
    <rPh sb="18" eb="19">
      <t>ショ</t>
    </rPh>
    <rPh sb="20" eb="22">
      <t>キニュウ</t>
    </rPh>
    <rPh sb="23" eb="25">
      <t>ヒツヨウ</t>
    </rPh>
    <rPh sb="29" eb="31">
      <t>バアイ</t>
    </rPh>
    <rPh sb="32" eb="34">
      <t>サクセイ</t>
    </rPh>
    <phoneticPr fontId="1"/>
  </si>
  <si>
    <t>全てのサービス分を作成してください。</t>
    <rPh sb="0" eb="1">
      <t>スベ</t>
    </rPh>
    <rPh sb="7" eb="8">
      <t>ブン</t>
    </rPh>
    <rPh sb="9" eb="11">
      <t>サクセイ</t>
    </rPh>
    <phoneticPr fontId="1"/>
  </si>
  <si>
    <t xml:space="preserve">●提出した報告書等と併せて、記入済みの「居宅サービス事業所の選択に関する説明についての確認書」など、根拠となる書類についても、事業所内で保管しておいてください。実地指導等の際に根拠書類を確認します。
</t>
    <rPh sb="1" eb="3">
      <t>テイシュツ</t>
    </rPh>
    <rPh sb="8" eb="9">
      <t>トウ</t>
    </rPh>
    <rPh sb="10" eb="11">
      <t>アワ</t>
    </rPh>
    <rPh sb="88" eb="90">
      <t>コンキョ</t>
    </rPh>
    <rPh sb="90" eb="92">
      <t>ショルイ</t>
    </rPh>
    <phoneticPr fontId="1"/>
  </si>
  <si>
    <t xml:space="preserve">●後日、提出のない事業所や提出された報告書等の内容に疑義のある事業所に対して確認をする場合があります。その結果、減算適用となり、遡って減算適用となり返還が発生する事もありますのでご留意ください。
</t>
    <rPh sb="1" eb="3">
      <t>ゴジツ</t>
    </rPh>
    <rPh sb="4" eb="6">
      <t>テイシュツ</t>
    </rPh>
    <rPh sb="9" eb="12">
      <t>ジギョウショ</t>
    </rPh>
    <rPh sb="13" eb="15">
      <t>テイシュツ</t>
    </rPh>
    <rPh sb="18" eb="21">
      <t>ホウコクショ</t>
    </rPh>
    <rPh sb="21" eb="22">
      <t>トウ</t>
    </rPh>
    <rPh sb="23" eb="25">
      <t>ナイヨウ</t>
    </rPh>
    <rPh sb="26" eb="28">
      <t>ギギ</t>
    </rPh>
    <rPh sb="31" eb="34">
      <t>ジギョウショ</t>
    </rPh>
    <rPh sb="35" eb="36">
      <t>タイ</t>
    </rPh>
    <rPh sb="38" eb="40">
      <t>カクニン</t>
    </rPh>
    <rPh sb="43" eb="45">
      <t>バアイ</t>
    </rPh>
    <rPh sb="53" eb="55">
      <t>ケッカ</t>
    </rPh>
    <rPh sb="56" eb="58">
      <t>ゲンサン</t>
    </rPh>
    <rPh sb="58" eb="60">
      <t>テキヨウ</t>
    </rPh>
    <rPh sb="64" eb="65">
      <t>サカノボ</t>
    </rPh>
    <rPh sb="67" eb="69">
      <t>ゲンサン</t>
    </rPh>
    <rPh sb="69" eb="71">
      <t>テキヨウ</t>
    </rPh>
    <rPh sb="74" eb="76">
      <t>ヘンカン</t>
    </rPh>
    <rPh sb="77" eb="79">
      <t>ハッセイ</t>
    </rPh>
    <rPh sb="81" eb="82">
      <t>コト</t>
    </rPh>
    <rPh sb="90" eb="92">
      <t>リュウイ</t>
    </rPh>
    <phoneticPr fontId="1"/>
  </si>
  <si>
    <t xml:space="preserve">●広島市では、提出された報告書等の内容について、以下の「正当な理由」のいずれかのケースに該当するか否かの確認を行います。
</t>
    <rPh sb="7" eb="9">
      <t>テイシュツ</t>
    </rPh>
    <rPh sb="15" eb="16">
      <t>トウ</t>
    </rPh>
    <rPh sb="24" eb="26">
      <t>イカ</t>
    </rPh>
    <rPh sb="52" eb="54">
      <t>カクニン</t>
    </rPh>
    <phoneticPr fontId="1"/>
  </si>
  <si>
    <t>⑵</t>
    <phoneticPr fontId="1"/>
  </si>
  <si>
    <t xml:space="preserve">⑸
</t>
    <phoneticPr fontId="1"/>
  </si>
  <si>
    <t xml:space="preserve">⑷
</t>
    <phoneticPr fontId="1"/>
  </si>
  <si>
    <t xml:space="preserve">⑴
</t>
    <phoneticPr fontId="1"/>
  </si>
  <si>
    <t xml:space="preserve"> 当該居宅介護支援事業所の運営規程に定める通常の事業の実施地域内に、各サービスの事業所が５事業所未満である場合</t>
    <rPh sb="1" eb="12">
      <t>トウガイキョタクカイゴシエンジギョウショ</t>
    </rPh>
    <rPh sb="13" eb="17">
      <t>ウンエイキテイ</t>
    </rPh>
    <rPh sb="18" eb="19">
      <t>サダ</t>
    </rPh>
    <rPh sb="21" eb="23">
      <t>ツウジョウ</t>
    </rPh>
    <rPh sb="24" eb="26">
      <t>ジギョウ</t>
    </rPh>
    <rPh sb="27" eb="32">
      <t>ジッシチイキナイ</t>
    </rPh>
    <rPh sb="34" eb="35">
      <t>カク</t>
    </rPh>
    <rPh sb="40" eb="43">
      <t>ジギョウショ</t>
    </rPh>
    <rPh sb="45" eb="50">
      <t>ジギョウショミマン</t>
    </rPh>
    <rPh sb="53" eb="55">
      <t>バアイ</t>
    </rPh>
    <phoneticPr fontId="1"/>
  </si>
  <si>
    <t xml:space="preserve"> 当該居宅介護支援事業所の判定期間の１月当たりのサービスごとの平均居宅サービス計画数が１０件以下である場合</t>
    <rPh sb="1" eb="12">
      <t>トウガイキョタクカイゴシエンジギョウショ</t>
    </rPh>
    <rPh sb="13" eb="15">
      <t>ハンテイ</t>
    </rPh>
    <rPh sb="15" eb="17">
      <t>キカン</t>
    </rPh>
    <rPh sb="19" eb="21">
      <t>ツキア</t>
    </rPh>
    <rPh sb="31" eb="35">
      <t>ヘイキンキョタク</t>
    </rPh>
    <rPh sb="39" eb="42">
      <t>ケイカクスウ</t>
    </rPh>
    <rPh sb="45" eb="46">
      <t>ケン</t>
    </rPh>
    <rPh sb="46" eb="48">
      <t>イカ</t>
    </rPh>
    <rPh sb="51" eb="53">
      <t>バアイ</t>
    </rPh>
    <phoneticPr fontId="1"/>
  </si>
  <si>
    <t xml:space="preserve"> 提供を受けた事業者の情報の中から、利用者の主体的かつ具体的なサービス提供事業所に関する希望があり、それを勘案した結果であること。</t>
    <rPh sb="1" eb="3">
      <t>テイキョウ</t>
    </rPh>
    <rPh sb="4" eb="5">
      <t>ウ</t>
    </rPh>
    <rPh sb="18" eb="21">
      <t>リヨウシャ</t>
    </rPh>
    <rPh sb="22" eb="25">
      <t>シュタイテキ</t>
    </rPh>
    <rPh sb="27" eb="30">
      <t>グタイテキ</t>
    </rPh>
    <rPh sb="35" eb="40">
      <t>テイキョウジギョウショ</t>
    </rPh>
    <rPh sb="41" eb="42">
      <t>カン</t>
    </rPh>
    <rPh sb="44" eb="46">
      <t>キボウ</t>
    </rPh>
    <rPh sb="53" eb="55">
      <t>カンアン</t>
    </rPh>
    <rPh sb="57" eb="59">
      <t>ケッカ</t>
    </rPh>
    <phoneticPr fontId="1"/>
  </si>
  <si>
    <t>※ただし、例えば、特定のサービス事業者に偏った情報提供を行っている場合や、利用者が選択する前に同一法人のサービスを組み込んだ居宅サービス計画の原案を最初から提示しているような場合には、正当な理由にはなりません。</t>
    <rPh sb="5" eb="6">
      <t>タト</t>
    </rPh>
    <rPh sb="9" eb="11">
      <t>トクテイ</t>
    </rPh>
    <rPh sb="16" eb="19">
      <t>ジギョウシャ</t>
    </rPh>
    <rPh sb="20" eb="21">
      <t>カタヨ</t>
    </rPh>
    <rPh sb="23" eb="27">
      <t>ジョウホウテイキョウ</t>
    </rPh>
    <rPh sb="28" eb="29">
      <t>オコナ</t>
    </rPh>
    <rPh sb="33" eb="35">
      <t>バアイ</t>
    </rPh>
    <rPh sb="37" eb="40">
      <t>リヨウシャ</t>
    </rPh>
    <rPh sb="41" eb="43">
      <t>センタク</t>
    </rPh>
    <rPh sb="45" eb="46">
      <t>マエ</t>
    </rPh>
    <rPh sb="47" eb="51">
      <t>ドウイツホウジン</t>
    </rPh>
    <rPh sb="57" eb="58">
      <t>ク</t>
    </rPh>
    <rPh sb="59" eb="60">
      <t>コ</t>
    </rPh>
    <rPh sb="62" eb="64">
      <t>キョタク</t>
    </rPh>
    <rPh sb="68" eb="70">
      <t>ケイカク</t>
    </rPh>
    <rPh sb="71" eb="73">
      <t>ゲンアン</t>
    </rPh>
    <rPh sb="74" eb="76">
      <t>サイショ</t>
    </rPh>
    <rPh sb="78" eb="80">
      <t>テイジ</t>
    </rPh>
    <rPh sb="87" eb="89">
      <t>バアイ</t>
    </rPh>
    <rPh sb="92" eb="94">
      <t>セイトウ</t>
    </rPh>
    <rPh sb="95" eb="97">
      <t>リユウ</t>
    </rPh>
    <phoneticPr fontId="1"/>
  </si>
  <si>
    <t>次の①～③の適切なケアマネジメントを通じ利用者の希望を勘案した結果、特定の事業者に集中している
①　居宅サービス計画の作成に当たって、利用者によるサービスの選択に資するように、居住地域等における複数のサービス事業者についてのサービス内容等を適正に情報提供していること。
②　提供を受けた事業者等の情報の中から、利用者の主体的かつ具体的なサービス提供事業所に関する希望があり、それを勘案した結果であること。
③　①と②の内容について、計画の作成時や変更時等にアセスメントや支援経過等の記録として適切に記載していること。</t>
    <phoneticPr fontId="1"/>
  </si>
  <si>
    <t xml:space="preserve"> 当該居宅介護支援事業所が特別地域居宅介護支援加算を受けている場合</t>
    <rPh sb="1" eb="12">
      <t>トウガイキョタクカイゴシエンジギョウショ</t>
    </rPh>
    <rPh sb="13" eb="15">
      <t>トクベツ</t>
    </rPh>
    <rPh sb="15" eb="17">
      <t>チイキ</t>
    </rPh>
    <rPh sb="17" eb="21">
      <t>キョタクカイゴ</t>
    </rPh>
    <rPh sb="21" eb="25">
      <t>シエンカサン</t>
    </rPh>
    <rPh sb="26" eb="27">
      <t>ウ</t>
    </rPh>
    <rPh sb="31" eb="33">
      <t>バアイ</t>
    </rPh>
    <phoneticPr fontId="1"/>
  </si>
  <si>
    <t xml:space="preserve"> 居宅サービス計画の作成に当たって、利用者によるサービスの選択に資するように、居住地域等における複数のサービス事業者についてのサービス内容等を適切に情報提供していること。</t>
    <rPh sb="1" eb="3">
      <t>キョタク</t>
    </rPh>
    <rPh sb="7" eb="9">
      <t>ケイカク</t>
    </rPh>
    <rPh sb="10" eb="12">
      <t>サクセイ</t>
    </rPh>
    <rPh sb="13" eb="14">
      <t>ア</t>
    </rPh>
    <rPh sb="18" eb="21">
      <t>リヨウシャ</t>
    </rPh>
    <rPh sb="29" eb="31">
      <t>センタク</t>
    </rPh>
    <rPh sb="32" eb="33">
      <t>シ</t>
    </rPh>
    <rPh sb="39" eb="44">
      <t>キョジュウチイキトウ</t>
    </rPh>
    <rPh sb="48" eb="50">
      <t>フクスウ</t>
    </rPh>
    <rPh sb="55" eb="58">
      <t>ジギョウシャ</t>
    </rPh>
    <rPh sb="67" eb="70">
      <t>ナイヨウトウ</t>
    </rPh>
    <rPh sb="71" eb="73">
      <t>テキセツ</t>
    </rPh>
    <rPh sb="74" eb="78">
      <t>ジョウホウテイキョウ</t>
    </rPh>
    <phoneticPr fontId="1"/>
  </si>
  <si>
    <t>区分</t>
    <rPh sb="0" eb="2">
      <t>クブン</t>
    </rPh>
    <phoneticPr fontId="1"/>
  </si>
  <si>
    <t>　ケース５のみ該当する場合は、併せて別紙２「特定の居宅サービス事業所及び地域密着型サービス事業所を選択することの確認書」を作成し、５年間保存してください。</t>
    <rPh sb="7" eb="9">
      <t>ガイトウ</t>
    </rPh>
    <rPh sb="11" eb="13">
      <t>バアイ</t>
    </rPh>
    <rPh sb="15" eb="16">
      <t>アワ</t>
    </rPh>
    <rPh sb="66" eb="67">
      <t>ネン</t>
    </rPh>
    <rPh sb="67" eb="68">
      <t>カン</t>
    </rPh>
    <rPh sb="68" eb="70">
      <t>ホゾン</t>
    </rPh>
    <phoneticPr fontId="1"/>
  </si>
  <si>
    <t xml:space="preserve"> 当該居宅介護支援事業所の判定期間の１月当たりの平均居宅サービス計画数が２０件以下である場合</t>
    <rPh sb="1" eb="3">
      <t>トウガイ</t>
    </rPh>
    <rPh sb="3" eb="5">
      <t>キョタク</t>
    </rPh>
    <rPh sb="5" eb="7">
      <t>カイゴ</t>
    </rPh>
    <rPh sb="7" eb="9">
      <t>シエン</t>
    </rPh>
    <rPh sb="9" eb="12">
      <t>ジギョウショ</t>
    </rPh>
    <rPh sb="13" eb="15">
      <t>ハンテイ</t>
    </rPh>
    <rPh sb="15" eb="17">
      <t>キカン</t>
    </rPh>
    <rPh sb="19" eb="21">
      <t>ツキア</t>
    </rPh>
    <rPh sb="24" eb="28">
      <t>ヘイキンキョタク</t>
    </rPh>
    <rPh sb="32" eb="35">
      <t>ケイカクスウ</t>
    </rPh>
    <rPh sb="38" eb="41">
      <t>ケンイカ</t>
    </rPh>
    <rPh sb="44" eb="46">
      <t>バアイ</t>
    </rPh>
    <phoneticPr fontId="1"/>
  </si>
  <si>
    <t>居宅介護支援事業所の運営規程に定める通常の事業の実施地域内に、各サービスの事業所が５事業所未満である（前期分については３月１日現在、後期分については９月１日現在の事業所数で判断してください）</t>
    <phoneticPr fontId="1"/>
  </si>
  <si>
    <t>居宅介護支援事業所の判定期間の１月当たりのサービスごとの平均居宅サービス計画数が１０件以下である(はい　・　いいえ)</t>
    <rPh sb="0" eb="2">
      <t>キョタク</t>
    </rPh>
    <rPh sb="2" eb="4">
      <t>カイゴ</t>
    </rPh>
    <rPh sb="4" eb="6">
      <t>シエン</t>
    </rPh>
    <rPh sb="6" eb="9">
      <t>ジギョウショ</t>
    </rPh>
    <rPh sb="10" eb="12">
      <t>ハンテイ</t>
    </rPh>
    <rPh sb="12" eb="14">
      <t>キカン</t>
    </rPh>
    <rPh sb="16" eb="17">
      <t>ツキ</t>
    </rPh>
    <rPh sb="17" eb="18">
      <t>ア</t>
    </rPh>
    <rPh sb="28" eb="30">
      <t>ヘイキン</t>
    </rPh>
    <rPh sb="30" eb="32">
      <t>キョタク</t>
    </rPh>
    <rPh sb="36" eb="38">
      <t>ケイカク</t>
    </rPh>
    <rPh sb="38" eb="39">
      <t>スウ</t>
    </rPh>
    <rPh sb="42" eb="45">
      <t>ケンイカ</t>
    </rPh>
    <phoneticPr fontId="1"/>
  </si>
  <si>
    <t xml:space="preserve"> 次の①～③の適切なケアマネジメントを通じ利用者の希望を勘案した結果、特定の事業者に集中している場合</t>
    <rPh sb="1" eb="2">
      <t>ツギ</t>
    </rPh>
    <rPh sb="7" eb="9">
      <t>テキセツ</t>
    </rPh>
    <rPh sb="19" eb="20">
      <t>ツウ</t>
    </rPh>
    <rPh sb="21" eb="24">
      <t>リヨウシャ</t>
    </rPh>
    <rPh sb="25" eb="27">
      <t>キボウ</t>
    </rPh>
    <rPh sb="28" eb="30">
      <t>カンアン</t>
    </rPh>
    <rPh sb="32" eb="34">
      <t>ケッカ</t>
    </rPh>
    <rPh sb="35" eb="37">
      <t>トクテイ</t>
    </rPh>
    <rPh sb="38" eb="41">
      <t>ジギョウシャ</t>
    </rPh>
    <rPh sb="42" eb="44">
      <t>シュウチュウ</t>
    </rPh>
    <rPh sb="48" eb="50">
      <t>バアイ</t>
    </rPh>
    <phoneticPr fontId="1"/>
  </si>
  <si>
    <t>①</t>
    <phoneticPr fontId="1"/>
  </si>
  <si>
    <t>②</t>
    <phoneticPr fontId="1"/>
  </si>
  <si>
    <t>③</t>
    <phoneticPr fontId="1"/>
  </si>
  <si>
    <t>事業所番号</t>
    <rPh sb="0" eb="5">
      <t>ジギョウショバンゴウ</t>
    </rPh>
    <phoneticPr fontId="1"/>
  </si>
  <si>
    <t>事業所名</t>
    <rPh sb="0" eb="4">
      <t>ジギョウショメイ</t>
    </rPh>
    <phoneticPr fontId="1"/>
  </si>
  <si>
    <t>前回</t>
    <rPh sb="0" eb="2">
      <t>ゼンカイ</t>
    </rPh>
    <phoneticPr fontId="1"/>
  </si>
  <si>
    <t>今回</t>
    <rPh sb="0" eb="2">
      <t>コンカイ</t>
    </rPh>
    <phoneticPr fontId="1"/>
  </si>
  <si>
    <t>体制届</t>
    <rPh sb="0" eb="3">
      <t>タイセイトドケ</t>
    </rPh>
    <phoneticPr fontId="1"/>
  </si>
  <si>
    <t>特定事業所集中
減算の適用</t>
    <rPh sb="0" eb="2">
      <t>トクテイ</t>
    </rPh>
    <rPh sb="2" eb="4">
      <t>ジギョウ</t>
    </rPh>
    <rPh sb="4" eb="5">
      <t>ショ</t>
    </rPh>
    <rPh sb="5" eb="7">
      <t>シュウチュウ</t>
    </rPh>
    <rPh sb="8" eb="10">
      <t>ゲンザン</t>
    </rPh>
    <rPh sb="11" eb="13">
      <t>テキヨウ</t>
    </rPh>
    <phoneticPr fontId="1"/>
  </si>
  <si>
    <t>減算の適用</t>
    <rPh sb="0" eb="2">
      <t>ゲンサン</t>
    </rPh>
    <rPh sb="3" eb="5">
      <t>テキヨウ</t>
    </rPh>
    <phoneticPr fontId="1"/>
  </si>
  <si>
    <t>８０％を超えるサービスの有無</t>
    <rPh sb="4" eb="5">
      <t>コ</t>
    </rPh>
    <rPh sb="12" eb="14">
      <t>ウム</t>
    </rPh>
    <phoneticPr fontId="1"/>
  </si>
  <si>
    <t>【対象サービス：訪問介護】</t>
    <rPh sb="1" eb="3">
      <t>タイショウ</t>
    </rPh>
    <rPh sb="8" eb="12">
      <t>ホウモンカイゴ</t>
    </rPh>
    <phoneticPr fontId="1"/>
  </si>
  <si>
    <t>【対象サービス：福祉用具貸与】</t>
    <rPh sb="1" eb="3">
      <t>タイショウ</t>
    </rPh>
    <rPh sb="8" eb="14">
      <t>フクシヨウグタイヨ</t>
    </rPh>
    <phoneticPr fontId="1"/>
  </si>
  <si>
    <t>【対象サービス：通所介護】</t>
    <rPh sb="1" eb="3">
      <t>タイショウ</t>
    </rPh>
    <rPh sb="8" eb="12">
      <t>ツウショカイゴ</t>
    </rPh>
    <phoneticPr fontId="1"/>
  </si>
  <si>
    <t>【対象サービス：地域密着型通所介護】</t>
    <rPh sb="1" eb="3">
      <t>タイショウ</t>
    </rPh>
    <rPh sb="8" eb="13">
      <t>チイキミッチャクガタ</t>
    </rPh>
    <rPh sb="13" eb="17">
      <t>ツウショカイゴ</t>
    </rPh>
    <phoneticPr fontId="1"/>
  </si>
  <si>
    <t>福祉用具貸与</t>
    <rPh sb="0" eb="6">
      <t>フクシヨウグタイヨ</t>
    </rPh>
    <phoneticPr fontId="1"/>
  </si>
  <si>
    <t>通所介護</t>
    <rPh sb="0" eb="4">
      <t>ツウショカイゴ</t>
    </rPh>
    <phoneticPr fontId="1"/>
  </si>
  <si>
    <t>地域密着型通所介護</t>
    <rPh sb="0" eb="9">
      <t>チイキミッチャクガタツウショカイゴ</t>
    </rPh>
    <phoneticPr fontId="1"/>
  </si>
  <si>
    <t>訪問介護</t>
    <rPh sb="0" eb="4">
      <t>ホウモンカイゴ</t>
    </rPh>
    <phoneticPr fontId="1"/>
  </si>
  <si>
    <t>該当する正当な理由</t>
    <rPh sb="0" eb="2">
      <t>ガイトウ</t>
    </rPh>
    <rPh sb="4" eb="6">
      <t>セイトウ</t>
    </rPh>
    <rPh sb="7" eb="9">
      <t>リユウ</t>
    </rPh>
    <phoneticPr fontId="1"/>
  </si>
  <si>
    <t xml:space="preserve"> ①と②の内容について、計画の作成時や変更時等にアセスメントや支援経過等の記録として適切に記載していること。</t>
    <rPh sb="5" eb="7">
      <t>ナイヨウ</t>
    </rPh>
    <rPh sb="12" eb="14">
      <t>ケイカク</t>
    </rPh>
    <rPh sb="15" eb="18">
      <t>サクセイジ</t>
    </rPh>
    <rPh sb="19" eb="23">
      <t>ヘンコウジトウ</t>
    </rPh>
    <rPh sb="31" eb="33">
      <t>シエン</t>
    </rPh>
    <rPh sb="33" eb="35">
      <t>ケイカ</t>
    </rPh>
    <rPh sb="35" eb="36">
      <t>トウ</t>
    </rPh>
    <rPh sb="37" eb="39">
      <t>キロク</t>
    </rPh>
    <rPh sb="42" eb="44">
      <t>テキセツ</t>
    </rPh>
    <rPh sb="45" eb="47">
      <t>キサイ</t>
    </rPh>
    <phoneticPr fontId="1"/>
  </si>
  <si>
    <t>居宅サービス事業所及び地域密着型サービス事業所を選択することの確認書（別紙２）を５年間保管してください。</t>
    <rPh sb="41" eb="43">
      <t>ネンカン</t>
    </rPh>
    <rPh sb="43" eb="45">
      <t>ホカン</t>
    </rPh>
    <phoneticPr fontId="1"/>
  </si>
  <si>
    <t>以下に従い提出期限までに電子メールにより広島市介護保険課まで提出するとともに、提出した報告書及び特定の</t>
    <rPh sb="0" eb="2">
      <t>イカ</t>
    </rPh>
    <rPh sb="3" eb="4">
      <t>シタガ</t>
    </rPh>
    <rPh sb="5" eb="7">
      <t>テイシュツ</t>
    </rPh>
    <rPh sb="7" eb="9">
      <t>キゲン</t>
    </rPh>
    <rPh sb="12" eb="14">
      <t>デンシ</t>
    </rPh>
    <rPh sb="23" eb="28">
      <t>カイゴホケンカ</t>
    </rPh>
    <rPh sb="30" eb="32">
      <t>テイシュツ</t>
    </rPh>
    <phoneticPr fontId="1"/>
  </si>
  <si>
    <t>⑶</t>
    <phoneticPr fontId="1"/>
  </si>
  <si>
    <t>通所と地密通所の合算</t>
    <rPh sb="0" eb="2">
      <t>ツウショ</t>
    </rPh>
    <rPh sb="3" eb="4">
      <t>チ</t>
    </rPh>
    <rPh sb="4" eb="5">
      <t>ミツ</t>
    </rPh>
    <rPh sb="5" eb="7">
      <t>ツウショ</t>
    </rPh>
    <rPh sb="8" eb="10">
      <t>ガッサン</t>
    </rPh>
    <phoneticPr fontId="1"/>
  </si>
  <si>
    <t>紹介率最高法人のサービスごとに占める割合</t>
    <rPh sb="0" eb="2">
      <t>ショウカイ</t>
    </rPh>
    <rPh sb="2" eb="3">
      <t>リツ</t>
    </rPh>
    <rPh sb="3" eb="5">
      <t>サイコウ</t>
    </rPh>
    <rPh sb="5" eb="7">
      <t>ホウジン</t>
    </rPh>
    <rPh sb="15" eb="16">
      <t>シ</t>
    </rPh>
    <rPh sb="18" eb="20">
      <t>ワリアイ</t>
    </rPh>
    <phoneticPr fontId="1"/>
  </si>
  <si>
    <t>前期</t>
  </si>
  <si>
    <t xml:space="preserve">●「正当な理由」のいずれにも該当しないとの結果が示された事業所については、前期分にあっては4月～9月サービス提供分の報酬について、後期分にあっては10月～3月サービス提供分の報酬について減算請求が必要となります。算定コードに注意してください。
</t>
    <rPh sb="106" eb="108">
      <t>サンテイ</t>
    </rPh>
    <rPh sb="112" eb="114">
      <t>チュウイ</t>
    </rPh>
    <phoneticPr fontId="1"/>
  </si>
  <si>
    <t>＜R809-2＞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</si>
</sst>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gge&quot;年度&quot;"/>
  </numFmts>
  <fonts count="26" x14ac:knownFonts="1">
    <font>
      <sz val="11"/>
      <color theme="1"/>
      <name val="ＭＳ Ｐゴシック"/>
      <family val="2"/>
      <charset val="128"/>
      <scheme val="minor"/>
    </font>
    <font>
      <sz val="6"/>
      <name val="ＭＳ Ｐゴシック"/>
      <family val="2"/>
      <charset val="128"/>
      <scheme val="minor"/>
    </font>
    <font>
      <b/>
      <sz val="11"/>
      <color theme="1"/>
      <name val="BIZ UDPゴシック"/>
      <family val="3"/>
      <charset val="128"/>
    </font>
    <font>
      <sz val="10"/>
      <color theme="1"/>
      <name val="BIZ UDPゴシック"/>
      <family val="3"/>
      <charset val="128"/>
    </font>
    <font>
      <sz val="11"/>
      <color theme="1"/>
      <name val="BIZ UDPゴシック"/>
      <family val="3"/>
      <charset val="128"/>
    </font>
    <font>
      <b/>
      <sz val="11"/>
      <color rgb="FF000000"/>
      <name val="BIZ UDPゴシック"/>
      <family val="3"/>
      <charset val="128"/>
    </font>
    <font>
      <u/>
      <sz val="11"/>
      <color theme="1"/>
      <name val="BIZ UDPゴシック"/>
      <family val="3"/>
      <charset val="128"/>
    </font>
    <font>
      <sz val="10"/>
      <name val="BIZ UDPゴシック"/>
      <family val="3"/>
      <charset val="128"/>
    </font>
    <font>
      <sz val="10.5"/>
      <color theme="1"/>
      <name val="BIZ UDPゴシック"/>
      <family val="3"/>
      <charset val="128"/>
    </font>
    <font>
      <b/>
      <sz val="12"/>
      <color theme="1"/>
      <name val="BIZ UDPゴシック"/>
      <family val="3"/>
      <charset val="128"/>
    </font>
    <font>
      <sz val="10.5"/>
      <color rgb="FF000000"/>
      <name val="BIZ UDPゴシック"/>
      <family val="3"/>
      <charset val="128"/>
    </font>
    <font>
      <sz val="12"/>
      <color theme="1"/>
      <name val="BIZ UDPゴシック"/>
      <family val="3"/>
      <charset val="128"/>
    </font>
    <font>
      <sz val="11"/>
      <color rgb="FFFF0000"/>
      <name val="BIZ UDPゴシック"/>
      <family val="3"/>
      <charset val="128"/>
    </font>
    <font>
      <sz val="9"/>
      <color theme="1"/>
      <name val="BIZ UDPゴシック"/>
      <family val="3"/>
      <charset val="128"/>
    </font>
    <font>
      <b/>
      <sz val="10.5"/>
      <color theme="1"/>
      <name val="BIZ UDPゴシック"/>
      <family val="3"/>
      <charset val="128"/>
    </font>
    <font>
      <u/>
      <sz val="9"/>
      <color theme="1"/>
      <name val="BIZ UDPゴシック"/>
      <family val="3"/>
      <charset val="128"/>
    </font>
    <font>
      <sz val="10"/>
      <color theme="1"/>
      <name val="BIZ UDP明朝 Medium"/>
      <family val="1"/>
      <charset val="128"/>
    </font>
    <font>
      <b/>
      <sz val="10"/>
      <color theme="1"/>
      <name val="BIZ UDPゴシック"/>
      <family val="3"/>
      <charset val="128"/>
    </font>
    <font>
      <sz val="10"/>
      <color rgb="FF000000"/>
      <name val="BIZ UDPゴシック"/>
      <family val="3"/>
      <charset val="128"/>
    </font>
    <font>
      <b/>
      <sz val="10"/>
      <color rgb="FFFF0000"/>
      <name val="BIZ UDPゴシック"/>
      <family val="3"/>
      <charset val="128"/>
    </font>
    <font>
      <i/>
      <sz val="11"/>
      <color theme="1"/>
      <name val="BIZ UDPゴシック"/>
      <family val="3"/>
      <charset val="128"/>
    </font>
    <font>
      <b/>
      <sz val="10"/>
      <color theme="1"/>
      <name val="BIZ UDP明朝 Medium"/>
      <family val="1"/>
      <charset val="128"/>
    </font>
    <font>
      <sz val="11"/>
      <name val="BIZ UDPゴシック"/>
      <family val="3"/>
      <charset val="128"/>
    </font>
    <font>
      <sz val="11"/>
      <color theme="1"/>
      <name val="Segoe UI Symbol"/>
      <family val="3"/>
    </font>
    <font>
      <b/>
      <sz val="11"/>
      <color rgb="FFFF0000"/>
      <name val="BIZ UDPゴシック"/>
      <family val="3"/>
      <charset val="128"/>
    </font>
    <font>
      <sz val="11"/>
      <color theme="1"/>
      <name val="ＭＳ Ｐゴシック"/>
      <family val="2"/>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CCFF"/>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9" fontId="25" fillId="0" borderId="0" applyFont="0" applyFill="0" applyBorder="0" applyAlignment="0" applyProtection="0">
      <alignment vertical="center"/>
    </xf>
  </cellStyleXfs>
  <cellXfs count="385">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left" vertical="center" readingOrder="1"/>
    </xf>
    <xf numFmtId="0" fontId="6" fillId="0" borderId="0" xfId="0" applyFont="1">
      <alignment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justify" vertical="center"/>
    </xf>
    <xf numFmtId="0" fontId="10" fillId="0" borderId="0" xfId="0" applyFont="1" applyAlignment="1">
      <alignment horizontal="left" vertical="center" readingOrder="1"/>
    </xf>
    <xf numFmtId="0" fontId="11" fillId="0" borderId="0" xfId="0" applyFont="1">
      <alignment vertical="center"/>
    </xf>
    <xf numFmtId="0" fontId="4" fillId="0" borderId="0" xfId="0" applyFont="1" applyAlignment="1">
      <alignment vertical="top" wrapText="1"/>
    </xf>
    <xf numFmtId="0" fontId="3" fillId="2" borderId="24" xfId="0" applyFont="1" applyFill="1" applyBorder="1" applyAlignment="1">
      <alignment horizontal="center" vertical="center"/>
    </xf>
    <xf numFmtId="0" fontId="12" fillId="0" borderId="0" xfId="0" applyFont="1">
      <alignment vertical="center"/>
    </xf>
    <xf numFmtId="0" fontId="4" fillId="0" borderId="24" xfId="0" applyFont="1" applyBorder="1">
      <alignment vertical="center"/>
    </xf>
    <xf numFmtId="0" fontId="3" fillId="0" borderId="24" xfId="0" applyFont="1" applyBorder="1" applyAlignment="1">
      <alignment horizontal="left" vertical="center" wrapText="1"/>
    </xf>
    <xf numFmtId="0" fontId="4" fillId="0" borderId="25" xfId="0" applyFont="1" applyBorder="1">
      <alignment vertical="center"/>
    </xf>
    <xf numFmtId="0" fontId="3" fillId="0" borderId="0" xfId="0" applyFont="1">
      <alignment vertical="center"/>
    </xf>
    <xf numFmtId="0" fontId="14" fillId="0" borderId="0" xfId="0" applyFont="1">
      <alignment vertical="center"/>
    </xf>
    <xf numFmtId="0" fontId="4" fillId="0" borderId="0" xfId="0" applyFont="1" applyAlignment="1">
      <alignment horizontal="right" vertical="center"/>
    </xf>
    <xf numFmtId="0" fontId="13" fillId="0" borderId="0" xfId="0" applyFont="1">
      <alignment vertical="center"/>
    </xf>
    <xf numFmtId="0" fontId="13" fillId="0" borderId="0" xfId="0" applyFont="1" applyAlignment="1">
      <alignment horizontal="right" vertical="center"/>
    </xf>
    <xf numFmtId="0" fontId="16" fillId="0" borderId="0" xfId="0" applyFont="1">
      <alignment vertical="center"/>
    </xf>
    <xf numFmtId="0" fontId="7" fillId="0" borderId="0" xfId="0" applyFont="1">
      <alignment vertical="center"/>
    </xf>
    <xf numFmtId="0" fontId="18" fillId="0" borderId="0" xfId="0" applyFont="1" applyAlignment="1">
      <alignment horizontal="left" vertical="center" readingOrder="1"/>
    </xf>
    <xf numFmtId="0" fontId="17" fillId="0" borderId="0" xfId="0" applyFont="1">
      <alignment vertical="center"/>
    </xf>
    <xf numFmtId="0" fontId="3" fillId="0" borderId="19" xfId="0" applyFont="1" applyBorder="1">
      <alignment vertical="center"/>
    </xf>
    <xf numFmtId="0" fontId="3" fillId="0" borderId="20" xfId="0" applyFont="1" applyBorder="1">
      <alignment vertical="center"/>
    </xf>
    <xf numFmtId="0" fontId="3" fillId="0" borderId="7" xfId="0" applyFont="1" applyBorder="1">
      <alignment vertical="center"/>
    </xf>
    <xf numFmtId="0" fontId="3" fillId="0" borderId="16" xfId="0" applyFont="1" applyBorder="1">
      <alignment vertical="center"/>
    </xf>
    <xf numFmtId="0" fontId="3" fillId="0" borderId="0" xfId="0" applyFont="1" applyAlignment="1">
      <alignment vertical="center"/>
    </xf>
    <xf numFmtId="0" fontId="11" fillId="0" borderId="0" xfId="0" applyFont="1" applyAlignment="1">
      <alignment vertical="center"/>
    </xf>
    <xf numFmtId="178" fontId="11" fillId="0" borderId="0" xfId="0" applyNumberFormat="1" applyFont="1" applyAlignment="1">
      <alignment vertical="center"/>
    </xf>
    <xf numFmtId="0" fontId="13" fillId="0" borderId="0" xfId="0" applyFont="1" applyAlignment="1">
      <alignment vertical="center"/>
    </xf>
    <xf numFmtId="0" fontId="17" fillId="0" borderId="0" xfId="0" applyFont="1" applyAlignment="1">
      <alignment vertical="center"/>
    </xf>
    <xf numFmtId="0" fontId="3" fillId="0" borderId="0" xfId="0" applyFont="1" applyAlignment="1">
      <alignment horizontal="right" vertical="center"/>
    </xf>
    <xf numFmtId="0" fontId="9" fillId="0" borderId="0" xfId="0" applyFont="1" applyAlignment="1">
      <alignment vertical="center"/>
    </xf>
    <xf numFmtId="0" fontId="11" fillId="0" borderId="0" xfId="0" applyFont="1" applyAlignment="1">
      <alignment horizontal="right" vertical="center"/>
    </xf>
    <xf numFmtId="0" fontId="3" fillId="0" borderId="0" xfId="0" applyFont="1" applyAlignment="1">
      <alignment vertical="center" shrinkToFit="1"/>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4" borderId="0" xfId="0" applyFont="1" applyFill="1">
      <alignment vertical="center"/>
    </xf>
    <xf numFmtId="0" fontId="3" fillId="0" borderId="0" xfId="0" applyFont="1" applyBorder="1">
      <alignment vertical="center"/>
    </xf>
    <xf numFmtId="0" fontId="4" fillId="0" borderId="37" xfId="0" applyFont="1" applyBorder="1">
      <alignment vertical="center"/>
    </xf>
    <xf numFmtId="0" fontId="4" fillId="0" borderId="26" xfId="0" applyFont="1" applyBorder="1">
      <alignment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22" fillId="0" borderId="0" xfId="0" applyFont="1">
      <alignment vertical="center"/>
    </xf>
    <xf numFmtId="0" fontId="4" fillId="0" borderId="0" xfId="0" applyFont="1" applyAlignment="1"/>
    <xf numFmtId="0" fontId="19" fillId="0" borderId="0" xfId="0" applyFont="1" applyAlignment="1"/>
    <xf numFmtId="0" fontId="12" fillId="0" borderId="0" xfId="0" applyFont="1" applyAlignment="1">
      <alignment vertical="center" wrapText="1"/>
    </xf>
    <xf numFmtId="0" fontId="11" fillId="0" borderId="41" xfId="0" applyFont="1" applyBorder="1" applyAlignment="1">
      <alignment horizontal="center" vertical="center"/>
    </xf>
    <xf numFmtId="0" fontId="4" fillId="0" borderId="11"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pplyAlignment="1">
      <alignment horizontal="right" vertical="top" wrapText="1"/>
    </xf>
    <xf numFmtId="0" fontId="4" fillId="0" borderId="24" xfId="0" applyFont="1" applyBorder="1" applyAlignment="1">
      <alignment horizontal="center" vertical="center"/>
    </xf>
    <xf numFmtId="0" fontId="4" fillId="0" borderId="0" xfId="0" applyFont="1" applyAlignment="1">
      <alignment vertical="top"/>
    </xf>
    <xf numFmtId="0" fontId="4" fillId="0" borderId="24" xfId="0" applyFont="1" applyBorder="1" applyAlignment="1">
      <alignment vertical="center" wrapText="1"/>
    </xf>
    <xf numFmtId="0" fontId="24" fillId="0" borderId="0" xfId="0" applyFont="1" applyAlignment="1"/>
    <xf numFmtId="0" fontId="4" fillId="0" borderId="24" xfId="0" applyFont="1" applyBorder="1" applyAlignment="1">
      <alignment horizontal="center" vertical="center" wrapText="1"/>
    </xf>
    <xf numFmtId="0" fontId="17" fillId="0" borderId="0" xfId="0" applyFont="1" applyAlignment="1">
      <alignment horizontal="right" vertical="center"/>
    </xf>
    <xf numFmtId="0" fontId="4" fillId="0" borderId="0" xfId="0" applyFont="1" applyAlignment="1">
      <alignment horizontal="right" vertical="top"/>
    </xf>
    <xf numFmtId="0" fontId="4" fillId="0" borderId="24" xfId="0" applyFont="1" applyBorder="1" applyAlignment="1">
      <alignment horizontal="center" vertical="center" shrinkToFit="1"/>
    </xf>
    <xf numFmtId="0" fontId="4" fillId="0" borderId="0" xfId="0" applyFont="1" applyAlignment="1">
      <alignment horizontal="center" vertical="center" shrinkToFit="1"/>
    </xf>
    <xf numFmtId="0" fontId="4" fillId="0" borderId="24" xfId="1" applyNumberFormat="1" applyFont="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0" xfId="0" applyFont="1" applyAlignment="1">
      <alignment vertical="top" wrapText="1"/>
    </xf>
    <xf numFmtId="0" fontId="4" fillId="0" borderId="24" xfId="0" applyFont="1" applyBorder="1" applyAlignment="1">
      <alignment horizontal="center" vertical="center"/>
    </xf>
    <xf numFmtId="0" fontId="4" fillId="0" borderId="9" xfId="0" applyFont="1" applyBorder="1" applyAlignment="1">
      <alignment horizontal="center" vertical="center"/>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2" borderId="24" xfId="0" applyFont="1" applyFill="1" applyBorder="1" applyAlignment="1">
      <alignment horizontal="left" vertical="center"/>
    </xf>
    <xf numFmtId="0" fontId="3" fillId="0" borderId="1" xfId="0"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4" fillId="0" borderId="9" xfId="0" applyFont="1" applyBorder="1" applyAlignment="1">
      <alignment vertical="center" wrapText="1"/>
    </xf>
    <xf numFmtId="0" fontId="0" fillId="0" borderId="11" xfId="0" applyBorder="1" applyAlignment="1">
      <alignment vertical="center" wrapText="1"/>
    </xf>
    <xf numFmtId="0" fontId="3" fillId="3" borderId="24" xfId="0" applyFont="1" applyFill="1" applyBorder="1" applyAlignment="1" applyProtection="1">
      <alignment vertical="center" shrinkToFit="1"/>
      <protection locked="0"/>
    </xf>
    <xf numFmtId="177" fontId="20" fillId="3" borderId="24" xfId="0" applyNumberFormat="1" applyFont="1" applyFill="1" applyBorder="1" applyAlignment="1" applyProtection="1">
      <alignment horizontal="center" vertical="center" shrinkToFit="1"/>
      <protection locked="0"/>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3" borderId="10" xfId="0" applyFont="1" applyFill="1" applyBorder="1" applyAlignment="1">
      <alignment horizontal="center" vertical="center"/>
    </xf>
    <xf numFmtId="0" fontId="3" fillId="3" borderId="2" xfId="0" applyFont="1" applyFill="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176" fontId="3" fillId="3" borderId="10" xfId="0" applyNumberFormat="1" applyFont="1" applyFill="1" applyBorder="1" applyAlignment="1">
      <alignment horizontal="center" vertical="center"/>
    </xf>
    <xf numFmtId="176" fontId="3" fillId="3" borderId="2" xfId="0" applyNumberFormat="1" applyFont="1" applyFill="1" applyBorder="1" applyAlignment="1">
      <alignment horizontal="center" vertical="center"/>
    </xf>
    <xf numFmtId="0" fontId="3" fillId="0" borderId="2" xfId="0" applyNumberFormat="1" applyFont="1" applyBorder="1" applyAlignment="1">
      <alignment horizontal="center" vertical="center" shrinkToFit="1"/>
    </xf>
    <xf numFmtId="0" fontId="3" fillId="0" borderId="7" xfId="0" applyNumberFormat="1" applyFont="1" applyBorder="1" applyAlignment="1">
      <alignment horizontal="center" vertical="center" shrinkToFit="1"/>
    </xf>
    <xf numFmtId="0" fontId="3" fillId="2" borderId="24" xfId="0" applyFont="1" applyFill="1" applyBorder="1" applyAlignment="1">
      <alignment horizontal="center" vertical="center"/>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178" fontId="3" fillId="0" borderId="9" xfId="0" applyNumberFormat="1" applyFont="1" applyBorder="1" applyAlignment="1">
      <alignment horizontal="center" vertical="center"/>
    </xf>
    <xf numFmtId="178" fontId="3" fillId="0" borderId="10" xfId="0" applyNumberFormat="1" applyFont="1" applyBorder="1" applyAlignment="1">
      <alignment horizontal="center" vertical="center"/>
    </xf>
    <xf numFmtId="178" fontId="3" fillId="0" borderId="1" xfId="0" applyNumberFormat="1" applyFont="1" applyBorder="1" applyAlignment="1">
      <alignment horizontal="center" vertical="center"/>
    </xf>
    <xf numFmtId="178" fontId="3" fillId="0" borderId="2" xfId="0" applyNumberFormat="1" applyFont="1" applyBorder="1" applyAlignment="1">
      <alignment horizontal="center" vertical="center"/>
    </xf>
    <xf numFmtId="0" fontId="3" fillId="0" borderId="1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3" borderId="10" xfId="0" applyFont="1" applyFill="1" applyBorder="1" applyAlignment="1">
      <alignment vertical="center"/>
    </xf>
    <xf numFmtId="0" fontId="20" fillId="0" borderId="24" xfId="0" applyFont="1" applyBorder="1" applyAlignment="1">
      <alignment horizontal="center" vertical="center" shrinkToFit="1"/>
    </xf>
    <xf numFmtId="177" fontId="3" fillId="3" borderId="10" xfId="0" applyNumberFormat="1" applyFont="1" applyFill="1" applyBorder="1" applyAlignment="1" applyProtection="1">
      <alignment vertical="center" shrinkToFit="1"/>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16" fillId="0" borderId="0" xfId="0" applyFont="1" applyAlignment="1">
      <alignment horizontal="left" vertical="top"/>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1" xfId="0" applyFont="1" applyFill="1" applyBorder="1" applyAlignment="1" applyProtection="1">
      <alignment horizontal="left" vertical="center" shrinkToFit="1"/>
      <protection locked="0"/>
    </xf>
    <xf numFmtId="0" fontId="3" fillId="3" borderId="2" xfId="0" applyFont="1" applyFill="1" applyBorder="1" applyAlignment="1" applyProtection="1">
      <alignment horizontal="left" vertical="center" shrinkToFit="1"/>
      <protection locked="0"/>
    </xf>
    <xf numFmtId="0" fontId="3" fillId="3" borderId="3" xfId="0" applyFont="1" applyFill="1" applyBorder="1" applyAlignment="1" applyProtection="1">
      <alignment horizontal="left" vertical="center" shrinkToFit="1"/>
      <protection locked="0"/>
    </xf>
    <xf numFmtId="0" fontId="3" fillId="3" borderId="4" xfId="0" applyFont="1" applyFill="1" applyBorder="1" applyAlignment="1" applyProtection="1">
      <alignment horizontal="left" vertical="center" shrinkToFit="1"/>
      <protection locked="0"/>
    </xf>
    <xf numFmtId="0" fontId="3" fillId="3" borderId="0" xfId="0" applyFont="1" applyFill="1" applyAlignment="1" applyProtection="1">
      <alignment horizontal="left" vertical="center" shrinkToFit="1"/>
      <protection locked="0"/>
    </xf>
    <xf numFmtId="0" fontId="3" fillId="3" borderId="5" xfId="0" applyFont="1" applyFill="1" applyBorder="1" applyAlignment="1" applyProtection="1">
      <alignment horizontal="left" vertical="center" shrinkToFit="1"/>
      <protection locked="0"/>
    </xf>
    <xf numFmtId="0" fontId="3" fillId="3" borderId="6" xfId="0" applyFont="1" applyFill="1" applyBorder="1" applyAlignment="1" applyProtection="1">
      <alignment horizontal="left" vertical="center" shrinkToFit="1"/>
      <protection locked="0"/>
    </xf>
    <xf numFmtId="0" fontId="3" fillId="3" borderId="7" xfId="0" applyFont="1" applyFill="1" applyBorder="1" applyAlignment="1" applyProtection="1">
      <alignment horizontal="left" vertical="center" shrinkToFit="1"/>
      <protection locked="0"/>
    </xf>
    <xf numFmtId="0" fontId="3" fillId="3" borderId="8" xfId="0" applyFont="1" applyFill="1" applyBorder="1" applyAlignment="1" applyProtection="1">
      <alignment horizontal="left" vertical="center" shrinkToFit="1"/>
      <protection locked="0"/>
    </xf>
    <xf numFmtId="0" fontId="16" fillId="0" borderId="0" xfId="0" applyFont="1" applyAlignment="1">
      <alignment vertical="center" wrapText="1"/>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2"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3" fillId="3" borderId="3"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2" borderId="24" xfId="0" applyFont="1" applyFill="1" applyBorder="1" applyAlignment="1">
      <alignment horizontal="center" vertical="center" shrinkToFit="1"/>
    </xf>
    <xf numFmtId="0" fontId="3" fillId="2" borderId="1" xfId="0" applyFont="1" applyFill="1" applyBorder="1" applyAlignment="1">
      <alignment horizontal="left" vertical="center" shrinkToFit="1"/>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left" vertical="center" shrinkToFit="1"/>
    </xf>
    <xf numFmtId="0" fontId="3" fillId="3" borderId="24" xfId="0"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0" borderId="21" xfId="0" applyFont="1" applyBorder="1" applyAlignment="1">
      <alignment horizontal="right" vertical="center"/>
    </xf>
    <xf numFmtId="0" fontId="3" fillId="0" borderId="22" xfId="0" applyFont="1" applyBorder="1" applyAlignment="1">
      <alignment horizontal="right" vertical="center"/>
    </xf>
    <xf numFmtId="0" fontId="3" fillId="0" borderId="23" xfId="0" applyFont="1" applyBorder="1" applyAlignment="1">
      <alignment horizontal="righ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vertical="center" shrinkToFit="1"/>
    </xf>
    <xf numFmtId="0" fontId="3" fillId="2" borderId="2" xfId="0" applyFont="1" applyFill="1" applyBorder="1" applyAlignment="1">
      <alignment vertical="center" shrinkToFit="1"/>
    </xf>
    <xf numFmtId="0" fontId="3" fillId="2" borderId="3" xfId="0" applyFont="1" applyFill="1" applyBorder="1" applyAlignment="1">
      <alignment vertical="center" shrinkToFit="1"/>
    </xf>
    <xf numFmtId="0" fontId="3" fillId="2" borderId="6" xfId="0" applyFont="1" applyFill="1" applyBorder="1" applyAlignment="1">
      <alignment vertical="center" shrinkToFit="1"/>
    </xf>
    <xf numFmtId="0" fontId="3" fillId="2" borderId="7" xfId="0" applyFont="1" applyFill="1" applyBorder="1" applyAlignment="1">
      <alignment vertical="center" shrinkToFit="1"/>
    </xf>
    <xf numFmtId="0" fontId="3" fillId="2" borderId="8" xfId="0" applyFont="1" applyFill="1" applyBorder="1" applyAlignment="1">
      <alignment vertical="center" shrinkToFit="1"/>
    </xf>
    <xf numFmtId="0" fontId="13" fillId="2" borderId="1" xfId="0" applyFont="1" applyFill="1" applyBorder="1" applyAlignment="1">
      <alignment vertical="center" wrapText="1"/>
    </xf>
    <xf numFmtId="0" fontId="13" fillId="2" borderId="2" xfId="0" applyFont="1" applyFill="1" applyBorder="1" applyAlignment="1">
      <alignment vertical="center"/>
    </xf>
    <xf numFmtId="0" fontId="13" fillId="2" borderId="3" xfId="0" applyFont="1" applyFill="1" applyBorder="1" applyAlignment="1">
      <alignment vertical="center"/>
    </xf>
    <xf numFmtId="0" fontId="13" fillId="2" borderId="4" xfId="0" applyFont="1" applyFill="1" applyBorder="1" applyAlignment="1">
      <alignment vertical="center"/>
    </xf>
    <xf numFmtId="0" fontId="13" fillId="2" borderId="0" xfId="0" applyFont="1" applyFill="1" applyAlignment="1">
      <alignment vertical="center"/>
    </xf>
    <xf numFmtId="0" fontId="13" fillId="2" borderId="5" xfId="0" applyFont="1" applyFill="1" applyBorder="1" applyAlignment="1">
      <alignment vertical="center"/>
    </xf>
    <xf numFmtId="0" fontId="13" fillId="2" borderId="6" xfId="0" applyFont="1" applyFill="1" applyBorder="1" applyAlignment="1">
      <alignment vertical="center"/>
    </xf>
    <xf numFmtId="0" fontId="13" fillId="2" borderId="7" xfId="0" applyFont="1" applyFill="1" applyBorder="1" applyAlignment="1">
      <alignment vertical="center"/>
    </xf>
    <xf numFmtId="0" fontId="13" fillId="2" borderId="8" xfId="0" applyFont="1" applyFill="1" applyBorder="1" applyAlignment="1">
      <alignment vertical="center"/>
    </xf>
    <xf numFmtId="176" fontId="4" fillId="3" borderId="1" xfId="0" applyNumberFormat="1" applyFont="1" applyFill="1" applyBorder="1" applyAlignment="1" applyProtection="1">
      <alignment horizontal="center"/>
      <protection locked="0"/>
    </xf>
    <xf numFmtId="176" fontId="4" fillId="3" borderId="2" xfId="0" applyNumberFormat="1" applyFont="1" applyFill="1" applyBorder="1" applyAlignment="1" applyProtection="1">
      <alignment horizontal="center"/>
      <protection locked="0"/>
    </xf>
    <xf numFmtId="176" fontId="4" fillId="3" borderId="4" xfId="0" applyNumberFormat="1" applyFont="1" applyFill="1" applyBorder="1" applyAlignment="1" applyProtection="1">
      <alignment horizontal="center"/>
      <protection locked="0"/>
    </xf>
    <xf numFmtId="176" fontId="4" fillId="3" borderId="0" xfId="0" applyNumberFormat="1" applyFont="1" applyFill="1" applyAlignment="1" applyProtection="1">
      <alignment horizontal="center"/>
      <protection locked="0"/>
    </xf>
    <xf numFmtId="176" fontId="4" fillId="3" borderId="3" xfId="0" applyNumberFormat="1" applyFont="1" applyFill="1" applyBorder="1" applyAlignment="1" applyProtection="1">
      <alignment horizontal="center"/>
      <protection locked="0"/>
    </xf>
    <xf numFmtId="176" fontId="4" fillId="3" borderId="5" xfId="0" applyNumberFormat="1" applyFont="1" applyFill="1" applyBorder="1" applyAlignment="1" applyProtection="1">
      <alignment horizontal="center"/>
      <protection locked="0"/>
    </xf>
    <xf numFmtId="176" fontId="4" fillId="0" borderId="1" xfId="0" applyNumberFormat="1"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13" fillId="0" borderId="6" xfId="0" applyFont="1" applyBorder="1" applyAlignment="1">
      <alignment horizontal="right"/>
    </xf>
    <xf numFmtId="0" fontId="13" fillId="0" borderId="7" xfId="0" applyFont="1" applyBorder="1" applyAlignment="1">
      <alignment horizontal="right"/>
    </xf>
    <xf numFmtId="0" fontId="13" fillId="0" borderId="8" xfId="0" applyFont="1" applyBorder="1" applyAlignment="1">
      <alignment horizontal="right"/>
    </xf>
    <xf numFmtId="0" fontId="13" fillId="2" borderId="1"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3" borderId="1" xfId="0" applyFont="1" applyFill="1" applyBorder="1" applyAlignment="1" applyProtection="1">
      <alignment horizontal="left" vertical="center" shrinkToFit="1"/>
      <protection locked="0"/>
    </xf>
    <xf numFmtId="0" fontId="13" fillId="3" borderId="2" xfId="0" applyFont="1" applyFill="1" applyBorder="1" applyAlignment="1" applyProtection="1">
      <alignment horizontal="left" vertical="center" shrinkToFit="1"/>
      <protection locked="0"/>
    </xf>
    <xf numFmtId="0" fontId="13" fillId="3" borderId="6" xfId="0" applyFont="1" applyFill="1" applyBorder="1" applyAlignment="1" applyProtection="1">
      <alignment horizontal="left" vertical="center" shrinkToFit="1"/>
      <protection locked="0"/>
    </xf>
    <xf numFmtId="0" fontId="13" fillId="3" borderId="7" xfId="0" applyFont="1" applyFill="1" applyBorder="1" applyAlignment="1" applyProtection="1">
      <alignment horizontal="left" vertical="center" shrinkToFit="1"/>
      <protection locked="0"/>
    </xf>
    <xf numFmtId="0" fontId="13" fillId="3" borderId="3" xfId="0" applyFont="1" applyFill="1" applyBorder="1" applyAlignment="1" applyProtection="1">
      <alignment horizontal="left" vertical="center" shrinkToFit="1"/>
      <protection locked="0"/>
    </xf>
    <xf numFmtId="0" fontId="13" fillId="3" borderId="8" xfId="0" applyFont="1" applyFill="1" applyBorder="1" applyAlignment="1" applyProtection="1">
      <alignment horizontal="left" vertical="center" shrinkToFit="1"/>
      <protection locked="0"/>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lignment horizontal="center" vertical="top"/>
    </xf>
    <xf numFmtId="0" fontId="4" fillId="0" borderId="0" xfId="0" applyFont="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8" xfId="0" applyFont="1" applyBorder="1" applyAlignment="1">
      <alignment horizontal="center" vertical="top"/>
    </xf>
    <xf numFmtId="176" fontId="4" fillId="0" borderId="0" xfId="0" applyNumberFormat="1" applyFont="1" applyAlignment="1">
      <alignment horizontal="center" vertical="top"/>
    </xf>
    <xf numFmtId="176" fontId="4" fillId="0" borderId="6" xfId="0" applyNumberFormat="1" applyFont="1" applyBorder="1" applyAlignment="1">
      <alignment horizontal="center" vertical="top"/>
    </xf>
    <xf numFmtId="176" fontId="4" fillId="0" borderId="7" xfId="0" applyNumberFormat="1" applyFont="1" applyBorder="1" applyAlignment="1">
      <alignment horizontal="center" vertical="top"/>
    </xf>
    <xf numFmtId="0" fontId="4" fillId="0" borderId="8" xfId="0" applyFont="1" applyBorder="1" applyAlignment="1">
      <alignment horizontal="center"/>
    </xf>
    <xf numFmtId="0" fontId="4" fillId="0" borderId="0" xfId="0" applyFont="1" applyBorder="1" applyAlignment="1">
      <alignment horizontal="center" vertical="center"/>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4" xfId="0" applyFont="1" applyFill="1" applyBorder="1" applyAlignment="1">
      <alignment horizontal="left" vertical="center"/>
    </xf>
    <xf numFmtId="0" fontId="13" fillId="2" borderId="0" xfId="0" applyFont="1" applyFill="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4" fillId="0" borderId="5" xfId="0" applyFont="1" applyBorder="1" applyAlignment="1">
      <alignment horizontal="right"/>
    </xf>
    <xf numFmtId="0" fontId="4" fillId="0" borderId="8" xfId="0" applyFont="1" applyBorder="1" applyAlignment="1">
      <alignment horizontal="right"/>
    </xf>
    <xf numFmtId="176" fontId="23" fillId="3" borderId="1" xfId="0" applyNumberFormat="1" applyFont="1" applyFill="1" applyBorder="1" applyAlignment="1" applyProtection="1">
      <alignment horizontal="center"/>
      <protection locked="0"/>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13" fillId="2" borderId="0" xfId="0" applyFont="1" applyFill="1" applyAlignment="1">
      <alignment vertical="center" wrapText="1"/>
    </xf>
    <xf numFmtId="0" fontId="13" fillId="2" borderId="5" xfId="0" applyFont="1" applyFill="1" applyBorder="1" applyAlignment="1">
      <alignment vertical="center" wrapText="1"/>
    </xf>
    <xf numFmtId="0" fontId="13" fillId="2" borderId="6"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3" fillId="2" borderId="1"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0"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shrinkToFit="1"/>
      <protection locked="0"/>
    </xf>
    <xf numFmtId="0" fontId="3" fillId="3" borderId="2" xfId="0" applyFont="1" applyFill="1" applyBorder="1" applyAlignment="1" applyProtection="1">
      <alignment horizontal="center" vertical="center" shrinkToFit="1"/>
      <protection locked="0"/>
    </xf>
    <xf numFmtId="0" fontId="3" fillId="3" borderId="0"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0" fontId="3" fillId="3" borderId="1"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4" xfId="0" applyFont="1" applyFill="1" applyBorder="1" applyAlignment="1" applyProtection="1">
      <alignment horizontal="center" vertical="center" shrinkToFit="1"/>
      <protection locked="0"/>
    </xf>
    <xf numFmtId="0" fontId="3" fillId="3" borderId="5" xfId="0" applyFont="1" applyFill="1" applyBorder="1" applyAlignment="1" applyProtection="1">
      <alignment horizontal="center" vertical="center" shrinkToFit="1"/>
      <protection locked="0"/>
    </xf>
    <xf numFmtId="0" fontId="3" fillId="3" borderId="6"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30" xfId="0" applyFont="1" applyFill="1" applyBorder="1" applyAlignment="1">
      <alignment horizontal="center" vertical="center"/>
    </xf>
    <xf numFmtId="0" fontId="17" fillId="2" borderId="24" xfId="0" applyFont="1" applyFill="1" applyBorder="1" applyAlignment="1">
      <alignment horizontal="center" vertical="center"/>
    </xf>
    <xf numFmtId="0" fontId="3" fillId="0" borderId="28"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17" fillId="0" borderId="1" xfId="0" applyFont="1" applyBorder="1" applyAlignment="1">
      <alignment vertical="center"/>
    </xf>
    <xf numFmtId="0" fontId="17" fillId="0" borderId="2" xfId="0" applyFont="1" applyBorder="1" applyAlignment="1">
      <alignment vertical="center"/>
    </xf>
    <xf numFmtId="0" fontId="17" fillId="0" borderId="3" xfId="0" applyFont="1" applyBorder="1" applyAlignment="1">
      <alignment vertical="center"/>
    </xf>
    <xf numFmtId="176" fontId="3" fillId="0" borderId="4" xfId="0" applyNumberFormat="1" applyFont="1" applyBorder="1" applyAlignment="1">
      <alignment horizontal="center" vertical="center" shrinkToFit="1"/>
    </xf>
    <xf numFmtId="176" fontId="3" fillId="0" borderId="0" xfId="0" applyNumberFormat="1" applyFont="1" applyBorder="1" applyAlignment="1">
      <alignment horizontal="center" vertical="center" shrinkToFit="1"/>
    </xf>
    <xf numFmtId="176" fontId="3" fillId="0" borderId="6"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0" fontId="3" fillId="2" borderId="30"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17" fillId="3" borderId="24" xfId="0" applyFont="1" applyFill="1" applyBorder="1" applyAlignment="1" applyProtection="1">
      <alignment horizontal="center" vertical="center"/>
      <protection locked="0"/>
    </xf>
    <xf numFmtId="0" fontId="17" fillId="3" borderId="31" xfId="0" applyFont="1" applyFill="1" applyBorder="1" applyAlignment="1" applyProtection="1">
      <alignment horizontal="center" vertical="center"/>
      <protection locked="0"/>
    </xf>
    <xf numFmtId="0" fontId="17" fillId="3" borderId="33" xfId="0" applyFont="1" applyFill="1" applyBorder="1" applyAlignment="1" applyProtection="1">
      <alignment horizontal="center" vertical="center"/>
      <protection locked="0"/>
    </xf>
    <xf numFmtId="0" fontId="17" fillId="3" borderId="34" xfId="0" applyFont="1" applyFill="1" applyBorder="1" applyAlignment="1" applyProtection="1">
      <alignment horizontal="center" vertical="center"/>
      <protection locked="0"/>
    </xf>
    <xf numFmtId="0" fontId="7" fillId="2" borderId="27"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17" fillId="3" borderId="28" xfId="0" applyFont="1" applyFill="1" applyBorder="1" applyAlignment="1" applyProtection="1">
      <alignment horizontal="center" vertical="center"/>
      <protection locked="0"/>
    </xf>
    <xf numFmtId="0" fontId="17" fillId="3" borderId="35" xfId="0" applyFont="1" applyFill="1" applyBorder="1" applyAlignment="1" applyProtection="1">
      <alignment horizontal="center" vertical="center"/>
      <protection locked="0"/>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0"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3" borderId="30"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3" borderId="31" xfId="0" applyFont="1" applyFill="1" applyBorder="1" applyAlignment="1" applyProtection="1">
      <alignment horizontal="left" vertical="center"/>
      <protection locked="0"/>
    </xf>
    <xf numFmtId="0" fontId="3" fillId="2" borderId="39"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17" fillId="3" borderId="25" xfId="0" applyFont="1" applyFill="1" applyBorder="1" applyAlignment="1" applyProtection="1">
      <alignment horizontal="center" vertical="center"/>
      <protection locked="0"/>
    </xf>
    <xf numFmtId="0" fontId="17" fillId="3" borderId="40" xfId="0" applyFont="1" applyFill="1" applyBorder="1" applyAlignment="1" applyProtection="1">
      <alignment horizontal="center" vertical="center"/>
      <protection locked="0"/>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9" fillId="0" borderId="0" xfId="0" applyFont="1" applyAlignment="1">
      <alignment vertical="center" wrapText="1"/>
    </xf>
    <xf numFmtId="0" fontId="3" fillId="2" borderId="17"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21" xfId="0" applyFont="1" applyFill="1" applyBorder="1" applyAlignment="1">
      <alignment vertical="center" wrapText="1"/>
    </xf>
    <xf numFmtId="0" fontId="3" fillId="2" borderId="22" xfId="0" applyFont="1" applyFill="1" applyBorder="1" applyAlignment="1">
      <alignment vertical="center" wrapText="1"/>
    </xf>
    <xf numFmtId="0" fontId="3" fillId="2" borderId="36" xfId="0" applyFont="1" applyFill="1" applyBorder="1" applyAlignment="1">
      <alignment vertical="center" wrapText="1"/>
    </xf>
    <xf numFmtId="56" fontId="3" fillId="0" borderId="4" xfId="0" applyNumberFormat="1"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7" fillId="0" borderId="11" xfId="0" applyFont="1" applyFill="1" applyBorder="1" applyAlignment="1" applyProtection="1">
      <alignment horizontal="center" vertical="center"/>
      <protection locked="0"/>
    </xf>
    <xf numFmtId="0" fontId="17" fillId="0" borderId="24" xfId="0" applyFont="1" applyFill="1" applyBorder="1" applyAlignment="1" applyProtection="1">
      <alignment horizontal="center" vertical="center"/>
      <protection locked="0"/>
    </xf>
    <xf numFmtId="0" fontId="17" fillId="0" borderId="31" xfId="0" applyFont="1" applyFill="1" applyBorder="1" applyAlignment="1" applyProtection="1">
      <alignment horizontal="center" vertical="center"/>
      <protection locked="0"/>
    </xf>
    <xf numFmtId="0" fontId="17" fillId="0" borderId="38" xfId="0" applyFont="1" applyFill="1" applyBorder="1" applyAlignment="1" applyProtection="1">
      <alignment horizontal="center" vertical="center"/>
      <protection locked="0"/>
    </xf>
    <xf numFmtId="0" fontId="17" fillId="0" borderId="33" xfId="0" applyFont="1" applyFill="1" applyBorder="1" applyAlignment="1" applyProtection="1">
      <alignment horizontal="center" vertical="center"/>
      <protection locked="0"/>
    </xf>
    <xf numFmtId="0" fontId="17" fillId="0" borderId="34" xfId="0" applyFont="1" applyFill="1" applyBorder="1" applyAlignment="1" applyProtection="1">
      <alignment horizontal="center" vertical="center"/>
      <protection locked="0"/>
    </xf>
    <xf numFmtId="0" fontId="3" fillId="0" borderId="0" xfId="0" applyFont="1" applyBorder="1" applyAlignment="1">
      <alignment horizontal="center" vertical="center"/>
    </xf>
    <xf numFmtId="0" fontId="7" fillId="2" borderId="35" xfId="0" applyFont="1" applyFill="1" applyBorder="1" applyAlignment="1">
      <alignment horizontal="left" vertical="center" wrapText="1"/>
    </xf>
    <xf numFmtId="0" fontId="7" fillId="2" borderId="31" xfId="0" applyFont="1" applyFill="1" applyBorder="1" applyAlignment="1">
      <alignment horizontal="left" vertical="center" wrapText="1"/>
    </xf>
    <xf numFmtId="177" fontId="3" fillId="3" borderId="4" xfId="0" applyNumberFormat="1" applyFont="1" applyFill="1" applyBorder="1" applyAlignment="1" applyProtection="1">
      <alignment horizontal="center" vertical="center"/>
      <protection locked="0"/>
    </xf>
    <xf numFmtId="177" fontId="3" fillId="3" borderId="0" xfId="0" applyNumberFormat="1" applyFont="1" applyFill="1" applyBorder="1" applyAlignment="1" applyProtection="1">
      <alignment horizontal="center" vertical="center"/>
      <protection locked="0"/>
    </xf>
    <xf numFmtId="177" fontId="3" fillId="3" borderId="5" xfId="0" applyNumberFormat="1" applyFont="1" applyFill="1" applyBorder="1" applyAlignment="1" applyProtection="1">
      <alignment horizontal="center" vertical="center"/>
      <protection locked="0"/>
    </xf>
    <xf numFmtId="177" fontId="3" fillId="3" borderId="6" xfId="0" applyNumberFormat="1" applyFont="1" applyFill="1" applyBorder="1" applyAlignment="1" applyProtection="1">
      <alignment horizontal="center" vertical="center"/>
      <protection locked="0"/>
    </xf>
    <xf numFmtId="177" fontId="3" fillId="3" borderId="7" xfId="0" applyNumberFormat="1" applyFont="1" applyFill="1" applyBorder="1" applyAlignment="1" applyProtection="1">
      <alignment horizontal="center" vertical="center"/>
      <protection locked="0"/>
    </xf>
    <xf numFmtId="177" fontId="3" fillId="3" borderId="8" xfId="0" applyNumberFormat="1" applyFont="1" applyFill="1" applyBorder="1" applyAlignment="1" applyProtection="1">
      <alignment horizontal="center" vertical="center"/>
      <protection locked="0"/>
    </xf>
    <xf numFmtId="177" fontId="3" fillId="0" borderId="4" xfId="0" applyNumberFormat="1" applyFont="1" applyFill="1" applyBorder="1" applyAlignment="1" applyProtection="1">
      <alignment horizontal="center" vertical="center"/>
      <protection locked="0"/>
    </xf>
    <xf numFmtId="177" fontId="3" fillId="0" borderId="0" xfId="0" applyNumberFormat="1" applyFont="1" applyFill="1" applyBorder="1" applyAlignment="1" applyProtection="1">
      <alignment horizontal="center" vertical="center"/>
      <protection locked="0"/>
    </xf>
    <xf numFmtId="177" fontId="3" fillId="0" borderId="5" xfId="0" applyNumberFormat="1" applyFont="1" applyFill="1" applyBorder="1" applyAlignment="1" applyProtection="1">
      <alignment horizontal="center" vertical="center"/>
      <protection locked="0"/>
    </xf>
    <xf numFmtId="177" fontId="3" fillId="0" borderId="6" xfId="0" applyNumberFormat="1" applyFont="1" applyFill="1" applyBorder="1" applyAlignment="1" applyProtection="1">
      <alignment horizontal="center" vertical="center"/>
      <protection locked="0"/>
    </xf>
    <xf numFmtId="177" fontId="3" fillId="0" borderId="7" xfId="0" applyNumberFormat="1" applyFont="1" applyFill="1" applyBorder="1" applyAlignment="1" applyProtection="1">
      <alignment horizontal="center" vertical="center"/>
      <protection locked="0"/>
    </xf>
    <xf numFmtId="177" fontId="3" fillId="0" borderId="8" xfId="0" applyNumberFormat="1" applyFont="1" applyFill="1" applyBorder="1" applyAlignment="1" applyProtection="1">
      <alignment horizontal="center" vertical="center"/>
      <protection locked="0"/>
    </xf>
    <xf numFmtId="0" fontId="3" fillId="0" borderId="5" xfId="0" applyFont="1" applyBorder="1" applyAlignment="1">
      <alignment horizontal="center"/>
    </xf>
    <xf numFmtId="0" fontId="3" fillId="0" borderId="8" xfId="0" applyFont="1" applyBorder="1" applyAlignment="1">
      <alignment horizontal="center"/>
    </xf>
    <xf numFmtId="0" fontId="13" fillId="3" borderId="24" xfId="0" applyFont="1" applyFill="1" applyBorder="1" applyAlignment="1" applyProtection="1">
      <alignment horizontal="left" vertical="center" wrapText="1"/>
      <protection locked="0"/>
    </xf>
    <xf numFmtId="0" fontId="4" fillId="2" borderId="24" xfId="0" applyFont="1" applyFill="1" applyBorder="1" applyAlignment="1">
      <alignment horizontal="center" vertical="center"/>
    </xf>
    <xf numFmtId="0" fontId="4" fillId="3" borderId="24" xfId="0" applyFont="1" applyFill="1" applyBorder="1" applyProtection="1">
      <alignment vertical="center"/>
      <protection locked="0"/>
    </xf>
    <xf numFmtId="0" fontId="4" fillId="2" borderId="24"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10" xfId="0" applyFont="1" applyBorder="1" applyAlignment="1">
      <alignment horizontal="center" vertical="center" shrinkToFit="1"/>
    </xf>
  </cellXfs>
  <cellStyles count="2">
    <cellStyle name="パーセント" xfId="1" builtinId="5"/>
    <cellStyle name="標準" xfId="0" builtinId="0"/>
  </cellStyles>
  <dxfs count="1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Gray"/>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Gray"/>
      </fill>
    </dxf>
  </dxfs>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106680</xdr:colOff>
      <xdr:row>42</xdr:row>
      <xdr:rowOff>30480</xdr:rowOff>
    </xdr:from>
    <xdr:to>
      <xdr:col>28</xdr:col>
      <xdr:colOff>83820</xdr:colOff>
      <xdr:row>43</xdr:row>
      <xdr:rowOff>137160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89560" y="6736080"/>
          <a:ext cx="5029200" cy="274320"/>
        </a:xfrm>
        <a:prstGeom prst="bracketPair">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0</xdr:colOff>
      <xdr:row>4</xdr:row>
      <xdr:rowOff>0</xdr:rowOff>
    </xdr:from>
    <xdr:to>
      <xdr:col>61</xdr:col>
      <xdr:colOff>99060</xdr:colOff>
      <xdr:row>8</xdr:row>
      <xdr:rowOff>91440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766560" y="678180"/>
          <a:ext cx="4488180" cy="7620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37</xdr:col>
      <xdr:colOff>0</xdr:colOff>
      <xdr:row>69</xdr:row>
      <xdr:rowOff>83820</xdr:rowOff>
    </xdr:from>
    <xdr:to>
      <xdr:col>61</xdr:col>
      <xdr:colOff>76200</xdr:colOff>
      <xdr:row>72</xdr:row>
      <xdr:rowOff>137160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6766560" y="11049000"/>
          <a:ext cx="4465320" cy="5334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同率一位の法人がある場合、又は同一法人で複数の事業所の利用がある場合は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事業所追加</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シートを利用してください。</a:t>
          </a:r>
        </a:p>
      </xdr:txBody>
    </xdr:sp>
    <xdr:clientData/>
  </xdr:twoCellAnchor>
  <xdr:twoCellAnchor>
    <xdr:from>
      <xdr:col>37</xdr:col>
      <xdr:colOff>0</xdr:colOff>
      <xdr:row>73</xdr:row>
      <xdr:rowOff>68580</xdr:rowOff>
    </xdr:from>
    <xdr:to>
      <xdr:col>61</xdr:col>
      <xdr:colOff>76200</xdr:colOff>
      <xdr:row>77</xdr:row>
      <xdr:rowOff>68580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766560" y="12176760"/>
          <a:ext cx="4465320" cy="55626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※C</a:t>
          </a:r>
          <a:r>
            <a:rPr kumimoji="1" lang="ja-JP" altLang="en-US" sz="1100">
              <a:latin typeface="BIZ UDPゴシック" panose="020B0400000000000000" pitchFamily="50" charset="-128"/>
              <a:ea typeface="BIZ UDPゴシック" panose="020B0400000000000000" pitchFamily="50" charset="-128"/>
            </a:rPr>
            <a:t>が８１％以上となるサービスが１つでもある場合は、別紙の作成及び報告書及び別紙の提出が必要です。</a:t>
          </a:r>
        </a:p>
      </xdr:txBody>
    </xdr:sp>
    <xdr:clientData/>
  </xdr:twoCellAnchor>
  <xdr:twoCellAnchor>
    <xdr:from>
      <xdr:col>36</xdr:col>
      <xdr:colOff>160020</xdr:colOff>
      <xdr:row>62</xdr:row>
      <xdr:rowOff>83820</xdr:rowOff>
    </xdr:from>
    <xdr:to>
      <xdr:col>64</xdr:col>
      <xdr:colOff>160020</xdr:colOff>
      <xdr:row>68</xdr:row>
      <xdr:rowOff>7620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6743700" y="10431780"/>
          <a:ext cx="5120640" cy="88392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（２）の表に記入するのは「判定期間中の総数の中に占める割合が最も多かった法人の各月ごとのプラン数」です。</a:t>
          </a:r>
        </a:p>
        <a:p>
          <a:r>
            <a:rPr kumimoji="1" lang="ja-JP" altLang="en-US" sz="1100">
              <a:latin typeface="BIZ UDPゴシック" panose="020B0400000000000000" pitchFamily="50" charset="-128"/>
              <a:ea typeface="BIZ UDPゴシック" panose="020B0400000000000000" pitchFamily="50" charset="-128"/>
            </a:rPr>
            <a:t>　「各月ごとの最も多かった法人のプラン数」ではありません。また、合計</a:t>
          </a:r>
          <a:r>
            <a:rPr kumimoji="1" lang="en-US" altLang="ja-JP" sz="1100">
              <a:latin typeface="BIZ UDPゴシック" panose="020B0400000000000000" pitchFamily="50" charset="-128"/>
              <a:ea typeface="BIZ UDPゴシック" panose="020B0400000000000000" pitchFamily="50" charset="-128"/>
            </a:rPr>
            <a:t>(B)</a:t>
          </a:r>
          <a:r>
            <a:rPr kumimoji="1" lang="ja-JP" altLang="en-US" sz="1100">
              <a:latin typeface="BIZ UDPゴシック" panose="020B0400000000000000" pitchFamily="50" charset="-128"/>
              <a:ea typeface="BIZ UDPゴシック" panose="020B0400000000000000" pitchFamily="50" charset="-128"/>
            </a:rPr>
            <a:t>の数値は合計</a:t>
          </a:r>
          <a:r>
            <a:rPr kumimoji="1" lang="en-US" altLang="ja-JP" sz="1100">
              <a:latin typeface="BIZ UDPゴシック" panose="020B0400000000000000" pitchFamily="50" charset="-128"/>
              <a:ea typeface="BIZ UDPゴシック" panose="020B0400000000000000" pitchFamily="50" charset="-128"/>
            </a:rPr>
            <a:t>(A)</a:t>
          </a:r>
          <a:r>
            <a:rPr kumimoji="1" lang="ja-JP" altLang="en-US" sz="1100">
              <a:latin typeface="BIZ UDPゴシック" panose="020B0400000000000000" pitchFamily="50" charset="-128"/>
              <a:ea typeface="BIZ UDPゴシック" panose="020B0400000000000000" pitchFamily="50" charset="-128"/>
            </a:rPr>
            <a:t>の同数より多くなることはありません。</a:t>
          </a:r>
        </a:p>
        <a:p>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6" name="大かっこ 5">
          <a:extLst>
            <a:ext uri="{FF2B5EF4-FFF2-40B4-BE49-F238E27FC236}">
              <a16:creationId xmlns:a16="http://schemas.microsoft.com/office/drawing/2014/main" id="{00000000-0008-0000-0200-000006000000}"/>
            </a:ext>
          </a:extLst>
        </xdr:cNvPr>
        <xdr:cNvSpPr/>
      </xdr:nvSpPr>
      <xdr:spPr>
        <a:xfrm>
          <a:off x="632460" y="1053846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827020" y="1053846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949440" y="688848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4" name="テキスト ボックス 3">
          <a:extLst>
            <a:ext uri="{FF2B5EF4-FFF2-40B4-BE49-F238E27FC236}">
              <a16:creationId xmlns:a16="http://schemas.microsoft.com/office/drawing/2014/main" id="{20C8A1C4-8424-4800-B3BF-FAD4E6A95064}"/>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2C41CE13-D2B3-4A76-BA31-1609CFE5241F}"/>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DAC95AE6-22F2-4280-974B-6C7D4F18BBD7}"/>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3" name="大かっこ 2">
          <a:extLst>
            <a:ext uri="{FF2B5EF4-FFF2-40B4-BE49-F238E27FC236}">
              <a16:creationId xmlns:a16="http://schemas.microsoft.com/office/drawing/2014/main" id="{AE1E0679-D8D1-4941-A415-D6C1666EB61B}"/>
            </a:ext>
          </a:extLst>
        </xdr:cNvPr>
        <xdr:cNvSpPr/>
      </xdr:nvSpPr>
      <xdr:spPr>
        <a:xfrm>
          <a:off x="63246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4" name="大かっこ 3">
          <a:extLst>
            <a:ext uri="{FF2B5EF4-FFF2-40B4-BE49-F238E27FC236}">
              <a16:creationId xmlns:a16="http://schemas.microsoft.com/office/drawing/2014/main" id="{917DE592-D827-40C3-9688-D0A5ED57219C}"/>
            </a:ext>
          </a:extLst>
        </xdr:cNvPr>
        <xdr:cNvSpPr/>
      </xdr:nvSpPr>
      <xdr:spPr>
        <a:xfrm>
          <a:off x="282702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C6251FC9-92B7-4509-91CC-0A8FC8C75FB6}"/>
            </a:ext>
          </a:extLst>
        </xdr:cNvPr>
        <xdr:cNvSpPr txBox="1"/>
      </xdr:nvSpPr>
      <xdr:spPr>
        <a:xfrm>
          <a:off x="6949440" y="702564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9" name="テキスト ボックス 8">
          <a:extLst>
            <a:ext uri="{FF2B5EF4-FFF2-40B4-BE49-F238E27FC236}">
              <a16:creationId xmlns:a16="http://schemas.microsoft.com/office/drawing/2014/main" id="{3B67CAAF-5E52-4C3D-A66D-89C657BA9834}"/>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DE3B2199-9E35-40B6-810C-F888B208B484}"/>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49EE8B75-E72B-4224-9943-4DA382646DB2}"/>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3" name="大かっこ 2">
          <a:extLst>
            <a:ext uri="{FF2B5EF4-FFF2-40B4-BE49-F238E27FC236}">
              <a16:creationId xmlns:a16="http://schemas.microsoft.com/office/drawing/2014/main" id="{F758A4CF-5DC2-4F09-896B-BE237EDF9CC6}"/>
            </a:ext>
          </a:extLst>
        </xdr:cNvPr>
        <xdr:cNvSpPr/>
      </xdr:nvSpPr>
      <xdr:spPr>
        <a:xfrm>
          <a:off x="63246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4" name="大かっこ 3">
          <a:extLst>
            <a:ext uri="{FF2B5EF4-FFF2-40B4-BE49-F238E27FC236}">
              <a16:creationId xmlns:a16="http://schemas.microsoft.com/office/drawing/2014/main" id="{05DF672F-3B12-4F5D-95E6-4A222CFF7DBC}"/>
            </a:ext>
          </a:extLst>
        </xdr:cNvPr>
        <xdr:cNvSpPr/>
      </xdr:nvSpPr>
      <xdr:spPr>
        <a:xfrm>
          <a:off x="282702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AAF8AC45-211F-4548-B441-A82B757E600F}"/>
            </a:ext>
          </a:extLst>
        </xdr:cNvPr>
        <xdr:cNvSpPr txBox="1"/>
      </xdr:nvSpPr>
      <xdr:spPr>
        <a:xfrm>
          <a:off x="6949440" y="702564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9" name="テキスト ボックス 8">
          <a:extLst>
            <a:ext uri="{FF2B5EF4-FFF2-40B4-BE49-F238E27FC236}">
              <a16:creationId xmlns:a16="http://schemas.microsoft.com/office/drawing/2014/main" id="{6C582092-9842-4E0A-B6EB-3EC7741C03CC}"/>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52563046-464C-49A4-8D78-653F6D394685}"/>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B7E3A73B-4CB8-4AF3-8B3E-ADAA4BD57FE7}"/>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3" name="大かっこ 2">
          <a:extLst>
            <a:ext uri="{FF2B5EF4-FFF2-40B4-BE49-F238E27FC236}">
              <a16:creationId xmlns:a16="http://schemas.microsoft.com/office/drawing/2014/main" id="{6CA91822-5375-4CC1-9BFE-28E6855FF8FC}"/>
            </a:ext>
          </a:extLst>
        </xdr:cNvPr>
        <xdr:cNvSpPr/>
      </xdr:nvSpPr>
      <xdr:spPr>
        <a:xfrm>
          <a:off x="63246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4" name="大かっこ 3">
          <a:extLst>
            <a:ext uri="{FF2B5EF4-FFF2-40B4-BE49-F238E27FC236}">
              <a16:creationId xmlns:a16="http://schemas.microsoft.com/office/drawing/2014/main" id="{17846AB1-FF2C-482A-AB67-BF78A604ABCF}"/>
            </a:ext>
          </a:extLst>
        </xdr:cNvPr>
        <xdr:cNvSpPr/>
      </xdr:nvSpPr>
      <xdr:spPr>
        <a:xfrm>
          <a:off x="282702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0D1557ED-8268-4533-A962-33DAC404ECDD}"/>
            </a:ext>
          </a:extLst>
        </xdr:cNvPr>
        <xdr:cNvSpPr txBox="1"/>
      </xdr:nvSpPr>
      <xdr:spPr>
        <a:xfrm>
          <a:off x="6949440" y="702564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9" name="テキスト ボックス 8">
          <a:extLst>
            <a:ext uri="{FF2B5EF4-FFF2-40B4-BE49-F238E27FC236}">
              <a16:creationId xmlns:a16="http://schemas.microsoft.com/office/drawing/2014/main" id="{1A717E56-A977-44AB-86F6-45137B27633B}"/>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4C6F3EEB-B771-4442-AAF4-AD1636D8291C}"/>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677ACD2E-E770-417A-8F98-A7AA1FB036D0}"/>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40</xdr:col>
      <xdr:colOff>167640</xdr:colOff>
      <xdr:row>6</xdr:row>
      <xdr:rowOff>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469380" y="381000"/>
          <a:ext cx="5654040" cy="7620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同率一位の場合は「同率一位法人」を選択した上で各法人情報を入力してください。</a:t>
          </a: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同一法人内の複数事業所を利用している場合は「同一法人別事業所」を選択して事業所名のみ入力してください。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61"/>
  <sheetViews>
    <sheetView tabSelected="1" zoomScaleNormal="100" zoomScaleSheetLayoutView="95" workbookViewId="0">
      <selection activeCell="G2" sqref="G2"/>
    </sheetView>
  </sheetViews>
  <sheetFormatPr defaultColWidth="2.6640625" defaultRowHeight="15" customHeight="1" x14ac:dyDescent="0.2"/>
  <cols>
    <col min="1" max="2" width="2.6640625" style="2"/>
    <col min="3" max="3" width="3" style="2" customWidth="1"/>
    <col min="4" max="4" width="3.33203125" style="2" customWidth="1"/>
    <col min="5" max="5" width="26.5546875" style="2" customWidth="1"/>
    <col min="6" max="6" width="62.88671875" style="2" customWidth="1"/>
    <col min="7" max="7" width="6.77734375" style="2" customWidth="1"/>
    <col min="8" max="8" width="2.6640625" style="2" customWidth="1"/>
    <col min="9" max="16384" width="2.6640625" style="2"/>
  </cols>
  <sheetData>
    <row r="1" spans="2:7" ht="15" customHeight="1" x14ac:dyDescent="0.2">
      <c r="B1" s="1" t="s">
        <v>108</v>
      </c>
      <c r="G1" s="18" t="s">
        <v>185</v>
      </c>
    </row>
    <row r="2" spans="2:7" ht="15" customHeight="1" x14ac:dyDescent="0.2">
      <c r="B2" s="1"/>
    </row>
    <row r="3" spans="2:7" ht="15" customHeight="1" x14ac:dyDescent="0.15">
      <c r="B3" s="3"/>
      <c r="C3" s="51" t="s">
        <v>106</v>
      </c>
    </row>
    <row r="4" spans="2:7" ht="15" customHeight="1" x14ac:dyDescent="0.2">
      <c r="B4" s="3"/>
    </row>
    <row r="5" spans="2:7" ht="15" customHeight="1" x14ac:dyDescent="0.2">
      <c r="B5" s="3" t="s">
        <v>116</v>
      </c>
    </row>
    <row r="6" spans="2:7" ht="15" customHeight="1" x14ac:dyDescent="0.2">
      <c r="B6" s="3"/>
      <c r="C6" s="2" t="s">
        <v>105</v>
      </c>
    </row>
    <row r="7" spans="2:7" ht="15" customHeight="1" x14ac:dyDescent="0.2">
      <c r="B7" s="3"/>
      <c r="C7" s="2" t="s">
        <v>51</v>
      </c>
    </row>
    <row r="8" spans="2:7" ht="15" customHeight="1" x14ac:dyDescent="0.2">
      <c r="B8" s="3"/>
    </row>
    <row r="9" spans="2:7" ht="15" customHeight="1" x14ac:dyDescent="0.2">
      <c r="B9" s="3" t="s">
        <v>55</v>
      </c>
    </row>
    <row r="10" spans="2:7" ht="18" customHeight="1" x14ac:dyDescent="0.15">
      <c r="B10" s="3"/>
      <c r="C10" s="64" t="s">
        <v>128</v>
      </c>
    </row>
    <row r="11" spans="2:7" ht="15" customHeight="1" x14ac:dyDescent="0.2">
      <c r="B11" s="3"/>
      <c r="D11" s="2" t="s">
        <v>129</v>
      </c>
    </row>
    <row r="12" spans="2:7" ht="18" customHeight="1" x14ac:dyDescent="0.15">
      <c r="B12" s="3"/>
      <c r="C12" s="64" t="s">
        <v>130</v>
      </c>
      <c r="D12" s="4"/>
    </row>
    <row r="13" spans="2:7" ht="15" customHeight="1" x14ac:dyDescent="0.2">
      <c r="B13" s="3"/>
      <c r="D13" s="2" t="s">
        <v>131</v>
      </c>
    </row>
    <row r="14" spans="2:7" ht="15" customHeight="1" x14ac:dyDescent="0.2">
      <c r="B14" s="3"/>
    </row>
    <row r="15" spans="2:7" ht="15" customHeight="1" x14ac:dyDescent="0.2">
      <c r="B15" s="3" t="s">
        <v>56</v>
      </c>
    </row>
    <row r="16" spans="2:7" ht="15" customHeight="1" x14ac:dyDescent="0.2">
      <c r="B16" s="3"/>
      <c r="C16" s="2" t="s">
        <v>132</v>
      </c>
    </row>
    <row r="17" spans="2:6" ht="15" customHeight="1" x14ac:dyDescent="0.2">
      <c r="B17" s="3"/>
    </row>
    <row r="18" spans="2:6" ht="15" customHeight="1" x14ac:dyDescent="0.2">
      <c r="B18" s="3" t="s">
        <v>57</v>
      </c>
    </row>
    <row r="19" spans="2:6" ht="15" customHeight="1" x14ac:dyDescent="0.2">
      <c r="B19" s="3"/>
      <c r="C19" s="50" t="s">
        <v>179</v>
      </c>
      <c r="D19" s="12"/>
    </row>
    <row r="20" spans="2:6" ht="15" customHeight="1" x14ac:dyDescent="0.2">
      <c r="B20" s="3"/>
      <c r="C20" s="50" t="s">
        <v>178</v>
      </c>
      <c r="D20" s="12"/>
    </row>
    <row r="21" spans="2:6" ht="15" customHeight="1" x14ac:dyDescent="0.2">
      <c r="B21" s="3"/>
      <c r="C21" s="71" t="s">
        <v>133</v>
      </c>
      <c r="D21" s="72"/>
      <c r="E21" s="73"/>
      <c r="F21" s="11" t="s">
        <v>26</v>
      </c>
    </row>
    <row r="22" spans="2:6" ht="30" customHeight="1" x14ac:dyDescent="0.2">
      <c r="B22" s="3"/>
      <c r="C22" s="15">
        <v>1</v>
      </c>
      <c r="D22" s="80" t="s">
        <v>92</v>
      </c>
      <c r="E22" s="81"/>
      <c r="F22" s="14"/>
    </row>
    <row r="23" spans="2:6" ht="30" customHeight="1" x14ac:dyDescent="0.2">
      <c r="B23" s="3"/>
      <c r="C23" s="46"/>
      <c r="D23" s="46"/>
      <c r="E23" s="14" t="s">
        <v>96</v>
      </c>
      <c r="F23" s="14" t="s">
        <v>136</v>
      </c>
    </row>
    <row r="24" spans="2:6" ht="30" customHeight="1" x14ac:dyDescent="0.2">
      <c r="B24" s="3"/>
      <c r="C24" s="46"/>
      <c r="D24" s="46"/>
      <c r="E24" s="14" t="s">
        <v>94</v>
      </c>
      <c r="F24" s="14" t="s">
        <v>53</v>
      </c>
    </row>
    <row r="25" spans="2:6" ht="30" customHeight="1" x14ac:dyDescent="0.2">
      <c r="B25" s="3"/>
      <c r="C25" s="47"/>
      <c r="D25" s="47"/>
      <c r="E25" s="14" t="s">
        <v>134</v>
      </c>
      <c r="F25" s="14" t="s">
        <v>135</v>
      </c>
    </row>
    <row r="26" spans="2:6" ht="21" customHeight="1" x14ac:dyDescent="0.2">
      <c r="B26" s="3"/>
      <c r="C26" s="79" t="s">
        <v>93</v>
      </c>
      <c r="D26" s="79"/>
      <c r="E26" s="79"/>
      <c r="F26" s="79"/>
    </row>
    <row r="27" spans="2:6" ht="39" customHeight="1" x14ac:dyDescent="0.2">
      <c r="B27" s="3"/>
      <c r="C27" s="15">
        <v>2</v>
      </c>
      <c r="D27" s="82" t="s">
        <v>27</v>
      </c>
      <c r="E27" s="81"/>
      <c r="F27" s="77" t="s">
        <v>127</v>
      </c>
    </row>
    <row r="28" spans="2:6" ht="39" customHeight="1" x14ac:dyDescent="0.2">
      <c r="B28" s="3"/>
      <c r="C28" s="13">
        <v>3</v>
      </c>
      <c r="D28" s="83" t="s">
        <v>28</v>
      </c>
      <c r="E28" s="84"/>
      <c r="F28" s="78"/>
    </row>
    <row r="29" spans="2:6" ht="15" customHeight="1" x14ac:dyDescent="0.2">
      <c r="B29" s="3"/>
      <c r="E29" s="5"/>
      <c r="F29" s="6"/>
    </row>
    <row r="30" spans="2:6" ht="15" customHeight="1" x14ac:dyDescent="0.2">
      <c r="B30" s="7"/>
      <c r="C30" s="1" t="s">
        <v>54</v>
      </c>
      <c r="D30" s="1"/>
    </row>
    <row r="31" spans="2:6" ht="6.6" customHeight="1" thickBot="1" x14ac:dyDescent="0.25">
      <c r="B31" s="7"/>
      <c r="C31" s="1"/>
      <c r="D31" s="1"/>
    </row>
    <row r="32" spans="2:6" ht="15" customHeight="1" x14ac:dyDescent="0.2">
      <c r="B32" s="7"/>
      <c r="C32" s="75" t="s">
        <v>151</v>
      </c>
      <c r="D32" s="76"/>
      <c r="E32" s="54" t="s">
        <v>117</v>
      </c>
      <c r="F32" s="55" t="s">
        <v>118</v>
      </c>
    </row>
    <row r="33" spans="2:6" ht="15" customHeight="1" x14ac:dyDescent="0.2">
      <c r="B33" s="7"/>
      <c r="C33" s="75" t="s">
        <v>112</v>
      </c>
      <c r="D33" s="76"/>
      <c r="E33" s="56" t="s">
        <v>113</v>
      </c>
      <c r="F33" s="55" t="s">
        <v>119</v>
      </c>
    </row>
    <row r="34" spans="2:6" ht="15" customHeight="1" thickBot="1" x14ac:dyDescent="0.25">
      <c r="B34" s="7"/>
      <c r="C34" s="75" t="s">
        <v>114</v>
      </c>
      <c r="D34" s="76"/>
      <c r="E34" s="57" t="s">
        <v>115</v>
      </c>
      <c r="F34" s="55" t="s">
        <v>120</v>
      </c>
    </row>
    <row r="35" spans="2:6" ht="15" customHeight="1" x14ac:dyDescent="0.2">
      <c r="B35" s="3"/>
    </row>
    <row r="36" spans="2:6" ht="15" customHeight="1" x14ac:dyDescent="0.2">
      <c r="B36" s="3"/>
      <c r="C36" s="2" t="s">
        <v>111</v>
      </c>
      <c r="D36" s="12"/>
    </row>
    <row r="37" spans="2:6" ht="15" customHeight="1" x14ac:dyDescent="0.2">
      <c r="B37" s="8"/>
      <c r="C37" s="1" t="s">
        <v>109</v>
      </c>
      <c r="D37" s="1"/>
      <c r="E37" s="53"/>
      <c r="F37" s="53"/>
    </row>
    <row r="38" spans="2:6" ht="15" customHeight="1" x14ac:dyDescent="0.2">
      <c r="C38" s="2" t="s">
        <v>110</v>
      </c>
    </row>
    <row r="39" spans="2:6" ht="15" customHeight="1" x14ac:dyDescent="0.2">
      <c r="C39" s="2" t="s">
        <v>126</v>
      </c>
      <c r="F39" s="9"/>
    </row>
    <row r="41" spans="2:6" ht="24.6" customHeight="1" x14ac:dyDescent="0.2"/>
    <row r="42" spans="2:6" ht="33" customHeight="1" x14ac:dyDescent="0.2">
      <c r="B42" s="74" t="s">
        <v>139</v>
      </c>
      <c r="C42" s="74"/>
      <c r="D42" s="74"/>
      <c r="E42" s="74"/>
      <c r="F42" s="74"/>
    </row>
    <row r="43" spans="2:6" ht="33" customHeight="1" x14ac:dyDescent="0.2">
      <c r="B43" s="62"/>
      <c r="C43" s="60" t="s">
        <v>143</v>
      </c>
      <c r="D43" s="74" t="s">
        <v>144</v>
      </c>
      <c r="E43" s="74"/>
      <c r="F43" s="74"/>
    </row>
    <row r="44" spans="2:6" ht="18" customHeight="1" x14ac:dyDescent="0.2">
      <c r="B44" s="62"/>
      <c r="C44" s="67" t="s">
        <v>140</v>
      </c>
      <c r="D44" s="74" t="s">
        <v>149</v>
      </c>
      <c r="E44" s="74"/>
      <c r="F44" s="74"/>
    </row>
    <row r="45" spans="2:6" ht="18" customHeight="1" x14ac:dyDescent="0.2">
      <c r="B45" s="62"/>
      <c r="C45" s="60" t="s">
        <v>180</v>
      </c>
      <c r="D45" s="74" t="s">
        <v>153</v>
      </c>
      <c r="E45" s="74"/>
      <c r="F45" s="74"/>
    </row>
    <row r="46" spans="2:6" ht="33" customHeight="1" x14ac:dyDescent="0.2">
      <c r="B46" s="62"/>
      <c r="C46" s="60" t="s">
        <v>142</v>
      </c>
      <c r="D46" s="74" t="s">
        <v>145</v>
      </c>
      <c r="E46" s="74"/>
      <c r="F46" s="74"/>
    </row>
    <row r="47" spans="2:6" ht="33" customHeight="1" x14ac:dyDescent="0.2">
      <c r="B47" s="62"/>
      <c r="C47" s="60" t="s">
        <v>141</v>
      </c>
      <c r="D47" s="74" t="s">
        <v>156</v>
      </c>
      <c r="E47" s="74"/>
      <c r="F47" s="74"/>
    </row>
    <row r="48" spans="2:6" ht="33" customHeight="1" x14ac:dyDescent="0.2">
      <c r="B48" s="62"/>
      <c r="C48" s="59"/>
      <c r="D48" s="60" t="s">
        <v>157</v>
      </c>
      <c r="E48" s="74" t="s">
        <v>150</v>
      </c>
      <c r="F48" s="74"/>
    </row>
    <row r="49" spans="2:16" ht="33" customHeight="1" x14ac:dyDescent="0.2">
      <c r="B49" s="62"/>
      <c r="C49" s="59"/>
      <c r="D49" s="60" t="s">
        <v>158</v>
      </c>
      <c r="E49" s="74" t="s">
        <v>146</v>
      </c>
      <c r="F49" s="74"/>
    </row>
    <row r="50" spans="2:16" ht="33" customHeight="1" x14ac:dyDescent="0.2">
      <c r="B50" s="62"/>
      <c r="C50" s="59"/>
      <c r="D50" s="60" t="s">
        <v>159</v>
      </c>
      <c r="E50" s="74" t="s">
        <v>177</v>
      </c>
      <c r="F50" s="74"/>
    </row>
    <row r="51" spans="2:16" ht="48" customHeight="1" x14ac:dyDescent="0.2">
      <c r="B51" s="62"/>
      <c r="C51" s="59"/>
      <c r="D51" s="74" t="s">
        <v>147</v>
      </c>
      <c r="E51" s="74"/>
      <c r="F51" s="74"/>
    </row>
    <row r="52" spans="2:16" ht="48" customHeight="1" x14ac:dyDescent="0.2">
      <c r="B52" s="74" t="s">
        <v>184</v>
      </c>
      <c r="C52" s="74"/>
      <c r="D52" s="74"/>
      <c r="E52" s="74"/>
      <c r="F52" s="74"/>
    </row>
    <row r="53" spans="2:16" ht="33" customHeight="1" x14ac:dyDescent="0.2">
      <c r="B53" s="74" t="s">
        <v>137</v>
      </c>
      <c r="C53" s="74"/>
      <c r="D53" s="74"/>
      <c r="E53" s="74"/>
      <c r="F53" s="74"/>
    </row>
    <row r="54" spans="2:16" ht="33" customHeight="1" x14ac:dyDescent="0.2">
      <c r="B54" s="74" t="s">
        <v>138</v>
      </c>
      <c r="C54" s="74"/>
      <c r="D54" s="74"/>
      <c r="E54" s="74"/>
      <c r="F54" s="74"/>
    </row>
    <row r="55" spans="2:16" ht="15" customHeight="1" x14ac:dyDescent="0.2">
      <c r="B55" s="74"/>
      <c r="C55" s="74"/>
      <c r="D55" s="74"/>
      <c r="E55" s="74"/>
      <c r="F55" s="74"/>
    </row>
    <row r="56" spans="2:16" ht="15" customHeight="1" x14ac:dyDescent="0.2">
      <c r="B56" s="74"/>
      <c r="C56" s="74"/>
      <c r="D56" s="74"/>
      <c r="E56" s="74"/>
      <c r="F56" s="74"/>
      <c r="O56" s="1"/>
    </row>
    <row r="57" spans="2:16" ht="15" customHeight="1" x14ac:dyDescent="0.2">
      <c r="B57" s="7"/>
      <c r="F57" s="10"/>
      <c r="P57" s="1"/>
    </row>
    <row r="58" spans="2:16" ht="15" customHeight="1" x14ac:dyDescent="0.2">
      <c r="B58" s="7"/>
      <c r="F58" s="10"/>
      <c r="P58" s="1"/>
    </row>
    <row r="59" spans="2:16" ht="15" customHeight="1" x14ac:dyDescent="0.2">
      <c r="B59" s="7"/>
      <c r="F59" s="10"/>
      <c r="P59" s="1"/>
    </row>
    <row r="60" spans="2:16" ht="15" customHeight="1" x14ac:dyDescent="0.2">
      <c r="B60" s="7"/>
      <c r="F60" s="10"/>
      <c r="P60" s="1"/>
    </row>
    <row r="61" spans="2:16" ht="15" customHeight="1" x14ac:dyDescent="0.2">
      <c r="B61" s="7"/>
      <c r="F61" s="10"/>
      <c r="P61" s="1"/>
    </row>
  </sheetData>
  <mergeCells count="24">
    <mergeCell ref="B55:F55"/>
    <mergeCell ref="B56:F56"/>
    <mergeCell ref="D44:F44"/>
    <mergeCell ref="D45:F45"/>
    <mergeCell ref="D46:F46"/>
    <mergeCell ref="D47:F47"/>
    <mergeCell ref="E48:F48"/>
    <mergeCell ref="E49:F49"/>
    <mergeCell ref="E50:F50"/>
    <mergeCell ref="D51:F51"/>
    <mergeCell ref="C21:E21"/>
    <mergeCell ref="B52:F52"/>
    <mergeCell ref="B53:F53"/>
    <mergeCell ref="B54:F54"/>
    <mergeCell ref="D43:F43"/>
    <mergeCell ref="C32:D32"/>
    <mergeCell ref="B42:F42"/>
    <mergeCell ref="F27:F28"/>
    <mergeCell ref="C26:F26"/>
    <mergeCell ref="D22:E22"/>
    <mergeCell ref="D27:E27"/>
    <mergeCell ref="D28:E28"/>
    <mergeCell ref="C34:D34"/>
    <mergeCell ref="C33:D33"/>
  </mergeCells>
  <phoneticPr fontId="1"/>
  <pageMargins left="0.7" right="0.7" top="0.75" bottom="0.75" header="0.3" footer="0.3"/>
  <pageSetup paperSize="9" scale="82" fitToHeight="0" orientation="portrait" r:id="rId1"/>
  <rowBreaks count="1" manualBreakCount="1">
    <brk id="4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1:AL157"/>
  <sheetViews>
    <sheetView view="pageBreakPreview" zoomScaleNormal="100" zoomScaleSheetLayoutView="100" workbookViewId="0"/>
  </sheetViews>
  <sheetFormatPr defaultColWidth="2.6640625" defaultRowHeight="13.2" customHeight="1" x14ac:dyDescent="0.2"/>
  <cols>
    <col min="1" max="36" width="2.6640625" style="2" customWidth="1"/>
    <col min="37" max="37" width="2.6640625" style="2"/>
    <col min="38" max="38" width="8.21875" style="2" bestFit="1" customWidth="1"/>
    <col min="39" max="16384" width="2.6640625" style="2"/>
  </cols>
  <sheetData>
    <row r="1" spans="2:38" s="9" customFormat="1" ht="13.8" x14ac:dyDescent="0.2">
      <c r="AJ1" s="36" t="s">
        <v>76</v>
      </c>
    </row>
    <row r="2" spans="2:38" s="16" customFormat="1" ht="13.2" customHeight="1" x14ac:dyDescent="0.2">
      <c r="AJ2" s="34"/>
    </row>
    <row r="3" spans="2:38" s="9" customFormat="1" ht="13.2" customHeight="1" x14ac:dyDescent="0.2">
      <c r="C3" s="31"/>
      <c r="I3" s="30" t="s">
        <v>69</v>
      </c>
      <c r="L3" s="30"/>
      <c r="M3" s="30"/>
      <c r="N3" s="30"/>
      <c r="O3" s="30"/>
      <c r="P3" s="30"/>
      <c r="Q3" s="30"/>
      <c r="R3" s="30"/>
      <c r="S3" s="30"/>
      <c r="T3" s="30"/>
      <c r="U3" s="30"/>
      <c r="V3" s="30"/>
      <c r="W3" s="30"/>
      <c r="X3" s="30"/>
      <c r="Y3" s="30"/>
      <c r="Z3" s="30"/>
      <c r="AA3" s="30"/>
      <c r="AB3" s="30"/>
      <c r="AC3" s="30"/>
      <c r="AD3" s="30"/>
      <c r="AE3" s="30"/>
      <c r="AF3" s="30"/>
      <c r="AG3" s="30"/>
      <c r="AH3" s="30"/>
      <c r="AI3" s="30"/>
    </row>
    <row r="4" spans="2:38" s="16" customFormat="1" ht="13.2"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row>
    <row r="5" spans="2:38" s="16" customFormat="1" ht="13.2" customHeight="1" x14ac:dyDescent="0.2">
      <c r="W5" s="104" t="s">
        <v>100</v>
      </c>
      <c r="X5" s="104"/>
      <c r="Y5" s="104"/>
      <c r="Z5" s="105" t="str">
        <f>IF(AE8="前期",X8&amp;AA8&amp;"年",X8&amp;(AA8+1)&amp;"年")</f>
        <v>令和8年</v>
      </c>
      <c r="AA5" s="106"/>
      <c r="AB5" s="106"/>
      <c r="AC5" s="106"/>
      <c r="AD5" s="114"/>
      <c r="AE5" s="114"/>
      <c r="AF5" s="48" t="s">
        <v>16</v>
      </c>
      <c r="AG5" s="116"/>
      <c r="AH5" s="116"/>
      <c r="AI5" s="49" t="s">
        <v>17</v>
      </c>
      <c r="AJ5" s="34"/>
    </row>
    <row r="6" spans="2:38" s="16" customFormat="1" ht="13.2" customHeight="1" x14ac:dyDescent="0.2">
      <c r="AJ6" s="34"/>
    </row>
    <row r="7" spans="2:38" s="16" customFormat="1" ht="13.2" customHeight="1" x14ac:dyDescent="0.2">
      <c r="C7" s="29" t="s">
        <v>97</v>
      </c>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row>
    <row r="8" spans="2:38" s="16" customFormat="1" ht="13.2" customHeight="1" x14ac:dyDescent="0.2">
      <c r="X8" s="107" t="s">
        <v>70</v>
      </c>
      <c r="Y8" s="108"/>
      <c r="Z8" s="108"/>
      <c r="AA8" s="100">
        <v>8</v>
      </c>
      <c r="AB8" s="100"/>
      <c r="AC8" s="98" t="s">
        <v>99</v>
      </c>
      <c r="AD8" s="98"/>
      <c r="AE8" s="96" t="s">
        <v>183</v>
      </c>
      <c r="AF8" s="96"/>
      <c r="AG8" s="106" t="s">
        <v>98</v>
      </c>
      <c r="AH8" s="106"/>
      <c r="AI8" s="111"/>
    </row>
    <row r="9" spans="2:38" s="16" customFormat="1" ht="13.2" customHeight="1" x14ac:dyDescent="0.2">
      <c r="X9" s="109"/>
      <c r="Y9" s="110"/>
      <c r="Z9" s="110"/>
      <c r="AA9" s="101"/>
      <c r="AB9" s="101"/>
      <c r="AC9" s="99"/>
      <c r="AD9" s="99"/>
      <c r="AE9" s="97"/>
      <c r="AF9" s="97"/>
      <c r="AG9" s="112"/>
      <c r="AH9" s="112"/>
      <c r="AI9" s="113"/>
    </row>
    <row r="10" spans="2:38" s="16" customFormat="1" ht="13.2" customHeight="1" x14ac:dyDescent="0.2">
      <c r="C10" s="87" t="s">
        <v>4</v>
      </c>
      <c r="D10" s="88"/>
      <c r="E10" s="88"/>
      <c r="F10" s="88"/>
      <c r="G10" s="88"/>
      <c r="H10" s="88"/>
      <c r="I10" s="88"/>
      <c r="J10" s="88"/>
      <c r="K10" s="88"/>
      <c r="L10" s="88"/>
      <c r="M10" s="88"/>
      <c r="N10" s="88"/>
      <c r="O10" s="89"/>
      <c r="P10" s="115">
        <v>3</v>
      </c>
      <c r="Q10" s="115"/>
      <c r="R10" s="115">
        <v>4</v>
      </c>
      <c r="S10" s="115"/>
      <c r="T10" s="86"/>
      <c r="U10" s="86"/>
      <c r="V10" s="86"/>
      <c r="W10" s="86"/>
      <c r="X10" s="86"/>
      <c r="Y10" s="86"/>
      <c r="Z10" s="86"/>
      <c r="AA10" s="86"/>
      <c r="AB10" s="86"/>
      <c r="AC10" s="86"/>
      <c r="AD10" s="86"/>
      <c r="AE10" s="86"/>
      <c r="AF10" s="86"/>
      <c r="AG10" s="86"/>
      <c r="AH10" s="86"/>
      <c r="AI10" s="86"/>
    </row>
    <row r="11" spans="2:38" s="16" customFormat="1" ht="13.2" customHeight="1" x14ac:dyDescent="0.2">
      <c r="C11" s="90"/>
      <c r="D11" s="91"/>
      <c r="E11" s="91"/>
      <c r="F11" s="91"/>
      <c r="G11" s="91"/>
      <c r="H11" s="91"/>
      <c r="I11" s="91"/>
      <c r="J11" s="91"/>
      <c r="K11" s="91"/>
      <c r="L11" s="91"/>
      <c r="M11" s="91"/>
      <c r="N11" s="91"/>
      <c r="O11" s="92"/>
      <c r="P11" s="115"/>
      <c r="Q11" s="115"/>
      <c r="R11" s="115"/>
      <c r="S11" s="115"/>
      <c r="T11" s="86"/>
      <c r="U11" s="86"/>
      <c r="V11" s="86"/>
      <c r="W11" s="86"/>
      <c r="X11" s="86"/>
      <c r="Y11" s="86"/>
      <c r="Z11" s="86"/>
      <c r="AA11" s="86"/>
      <c r="AB11" s="86"/>
      <c r="AC11" s="86"/>
      <c r="AD11" s="86"/>
      <c r="AE11" s="86"/>
      <c r="AF11" s="86"/>
      <c r="AG11" s="86"/>
      <c r="AH11" s="86"/>
      <c r="AI11" s="86"/>
    </row>
    <row r="12" spans="2:38" s="16" customFormat="1" ht="13.2" customHeight="1" x14ac:dyDescent="0.2">
      <c r="C12" s="93"/>
      <c r="D12" s="94"/>
      <c r="E12" s="94"/>
      <c r="F12" s="94"/>
      <c r="G12" s="94"/>
      <c r="H12" s="94"/>
      <c r="I12" s="94"/>
      <c r="J12" s="94"/>
      <c r="K12" s="94"/>
      <c r="L12" s="94"/>
      <c r="M12" s="94"/>
      <c r="N12" s="94"/>
      <c r="O12" s="95"/>
      <c r="P12" s="115"/>
      <c r="Q12" s="115"/>
      <c r="R12" s="115"/>
      <c r="S12" s="115"/>
      <c r="T12" s="86"/>
      <c r="U12" s="86"/>
      <c r="V12" s="86"/>
      <c r="W12" s="86"/>
      <c r="X12" s="86"/>
      <c r="Y12" s="86"/>
      <c r="Z12" s="86"/>
      <c r="AA12" s="86"/>
      <c r="AB12" s="86"/>
      <c r="AC12" s="86"/>
      <c r="AD12" s="86"/>
      <c r="AE12" s="86"/>
      <c r="AF12" s="86"/>
      <c r="AG12" s="86"/>
      <c r="AH12" s="86"/>
      <c r="AI12" s="86"/>
    </row>
    <row r="13" spans="2:38" s="16" customFormat="1" ht="13.2" customHeight="1" x14ac:dyDescent="0.2">
      <c r="C13" s="87" t="s">
        <v>30</v>
      </c>
      <c r="D13" s="88"/>
      <c r="E13" s="88"/>
      <c r="F13" s="88"/>
      <c r="G13" s="88"/>
      <c r="H13" s="88"/>
      <c r="I13" s="89"/>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row>
    <row r="14" spans="2:38" s="16" customFormat="1" ht="13.2" customHeight="1" x14ac:dyDescent="0.2">
      <c r="C14" s="90"/>
      <c r="D14" s="91"/>
      <c r="E14" s="91"/>
      <c r="F14" s="91"/>
      <c r="G14" s="91"/>
      <c r="H14" s="91"/>
      <c r="I14" s="92"/>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row>
    <row r="15" spans="2:38" s="16" customFormat="1" ht="13.2" customHeight="1" x14ac:dyDescent="0.2">
      <c r="C15" s="93"/>
      <c r="D15" s="94"/>
      <c r="E15" s="94"/>
      <c r="F15" s="94"/>
      <c r="G15" s="94"/>
      <c r="H15" s="94"/>
      <c r="I15" s="9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row>
    <row r="16" spans="2:38" s="16" customFormat="1" ht="13.2" customHeight="1" x14ac:dyDescent="0.2">
      <c r="C16" s="117" t="s">
        <v>165</v>
      </c>
      <c r="D16" s="118"/>
      <c r="E16" s="118"/>
      <c r="F16" s="118"/>
      <c r="G16" s="118"/>
      <c r="H16" s="118"/>
      <c r="I16" s="118"/>
      <c r="J16" s="268" t="s">
        <v>162</v>
      </c>
      <c r="K16" s="269"/>
      <c r="L16" s="269"/>
      <c r="M16" s="269"/>
      <c r="N16" s="270"/>
      <c r="O16" s="277"/>
      <c r="P16" s="277"/>
      <c r="Q16" s="277"/>
      <c r="R16" s="277"/>
      <c r="S16" s="277"/>
      <c r="T16" s="277"/>
      <c r="U16" s="277"/>
      <c r="V16" s="277"/>
      <c r="W16" s="268" t="s">
        <v>163</v>
      </c>
      <c r="X16" s="269"/>
      <c r="Y16" s="269"/>
      <c r="Z16" s="269"/>
      <c r="AA16" s="270"/>
      <c r="AB16" s="280"/>
      <c r="AC16" s="277"/>
      <c r="AD16" s="277"/>
      <c r="AE16" s="277"/>
      <c r="AF16" s="277"/>
      <c r="AG16" s="277"/>
      <c r="AH16" s="277"/>
      <c r="AI16" s="281"/>
      <c r="AL16" s="16" t="str">
        <f>IF(O16&lt;&gt;AB16,"← 特定事業所集中減算の適用状況が変わるため、報告書と併せて体制届等の提出が必要です。","")</f>
        <v/>
      </c>
    </row>
    <row r="17" spans="2:35" s="16" customFormat="1" ht="13.2" customHeight="1" x14ac:dyDescent="0.2">
      <c r="C17" s="119"/>
      <c r="D17" s="120"/>
      <c r="E17" s="120"/>
      <c r="F17" s="120"/>
      <c r="G17" s="120"/>
      <c r="H17" s="120"/>
      <c r="I17" s="120"/>
      <c r="J17" s="271"/>
      <c r="K17" s="272"/>
      <c r="L17" s="272"/>
      <c r="M17" s="272"/>
      <c r="N17" s="273"/>
      <c r="O17" s="278"/>
      <c r="P17" s="278"/>
      <c r="Q17" s="278"/>
      <c r="R17" s="278"/>
      <c r="S17" s="278"/>
      <c r="T17" s="278"/>
      <c r="U17" s="278"/>
      <c r="V17" s="278"/>
      <c r="W17" s="271"/>
      <c r="X17" s="272"/>
      <c r="Y17" s="272"/>
      <c r="Z17" s="272"/>
      <c r="AA17" s="273"/>
      <c r="AB17" s="282"/>
      <c r="AC17" s="278"/>
      <c r="AD17" s="278"/>
      <c r="AE17" s="278"/>
      <c r="AF17" s="278"/>
      <c r="AG17" s="278"/>
      <c r="AH17" s="278"/>
      <c r="AI17" s="283"/>
    </row>
    <row r="18" spans="2:35" s="16" customFormat="1" ht="13.2" customHeight="1" x14ac:dyDescent="0.2">
      <c r="C18" s="119"/>
      <c r="D18" s="120"/>
      <c r="E18" s="120"/>
      <c r="F18" s="120"/>
      <c r="G18" s="120"/>
      <c r="H18" s="120"/>
      <c r="I18" s="120"/>
      <c r="J18" s="274"/>
      <c r="K18" s="275"/>
      <c r="L18" s="275"/>
      <c r="M18" s="275"/>
      <c r="N18" s="276"/>
      <c r="O18" s="279"/>
      <c r="P18" s="279"/>
      <c r="Q18" s="279"/>
      <c r="R18" s="279"/>
      <c r="S18" s="279"/>
      <c r="T18" s="279"/>
      <c r="U18" s="279"/>
      <c r="V18" s="279"/>
      <c r="W18" s="274"/>
      <c r="X18" s="275"/>
      <c r="Y18" s="275"/>
      <c r="Z18" s="275"/>
      <c r="AA18" s="276"/>
      <c r="AB18" s="284"/>
      <c r="AC18" s="279"/>
      <c r="AD18" s="279"/>
      <c r="AE18" s="279"/>
      <c r="AF18" s="279"/>
      <c r="AG18" s="279"/>
      <c r="AH18" s="279"/>
      <c r="AI18" s="285"/>
    </row>
    <row r="19" spans="2:35" s="16" customFormat="1" ht="13.2" customHeight="1" x14ac:dyDescent="0.2">
      <c r="C19" s="87" t="s">
        <v>125</v>
      </c>
      <c r="D19" s="88"/>
      <c r="E19" s="88"/>
      <c r="F19" s="88"/>
      <c r="G19" s="88"/>
      <c r="H19" s="88"/>
      <c r="I19" s="89"/>
      <c r="J19" s="127"/>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9"/>
    </row>
    <row r="20" spans="2:35" s="16" customFormat="1" ht="13.2" customHeight="1" x14ac:dyDescent="0.2">
      <c r="C20" s="90"/>
      <c r="D20" s="91"/>
      <c r="E20" s="91"/>
      <c r="F20" s="91"/>
      <c r="G20" s="91"/>
      <c r="H20" s="91"/>
      <c r="I20" s="92"/>
      <c r="J20" s="130"/>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2"/>
    </row>
    <row r="21" spans="2:35" s="16" customFormat="1" ht="13.2" customHeight="1" x14ac:dyDescent="0.2">
      <c r="C21" s="93"/>
      <c r="D21" s="94"/>
      <c r="E21" s="94"/>
      <c r="F21" s="94"/>
      <c r="G21" s="94"/>
      <c r="H21" s="94"/>
      <c r="I21" s="95"/>
      <c r="J21" s="133"/>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5"/>
    </row>
    <row r="22" spans="2:35" s="16" customFormat="1" ht="13.2" customHeight="1" x14ac:dyDescent="0.2">
      <c r="C22" s="87" t="s">
        <v>59</v>
      </c>
      <c r="D22" s="88"/>
      <c r="E22" s="88"/>
      <c r="F22" s="88"/>
      <c r="G22" s="88"/>
      <c r="H22" s="88"/>
      <c r="I22" s="89"/>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row>
    <row r="23" spans="2:35" s="16" customFormat="1" ht="13.2" customHeight="1" x14ac:dyDescent="0.2">
      <c r="C23" s="90"/>
      <c r="D23" s="91"/>
      <c r="E23" s="91"/>
      <c r="F23" s="91"/>
      <c r="G23" s="91"/>
      <c r="H23" s="91"/>
      <c r="I23" s="92"/>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row>
    <row r="24" spans="2:35" s="16" customFormat="1" ht="13.2" customHeight="1" x14ac:dyDescent="0.2">
      <c r="C24" s="93"/>
      <c r="D24" s="94"/>
      <c r="E24" s="94"/>
      <c r="F24" s="94"/>
      <c r="G24" s="94"/>
      <c r="H24" s="94"/>
      <c r="I24" s="9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row>
    <row r="25" spans="2:35" s="16" customFormat="1" ht="13.2" customHeight="1" x14ac:dyDescent="0.2">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row>
    <row r="26" spans="2:35" s="16" customFormat="1" ht="13.2" customHeight="1" x14ac:dyDescent="0.2">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row>
    <row r="27" spans="2:35" s="16" customFormat="1" ht="13.2" customHeight="1" x14ac:dyDescent="0.2">
      <c r="C27" s="87" t="s">
        <v>0</v>
      </c>
      <c r="D27" s="88"/>
      <c r="E27" s="88"/>
      <c r="F27" s="88"/>
      <c r="G27" s="88"/>
      <c r="H27" s="88"/>
      <c r="I27" s="89"/>
      <c r="J27" s="38"/>
      <c r="K27" s="39"/>
      <c r="L27" s="39"/>
      <c r="M27" s="39"/>
      <c r="N27" s="39"/>
      <c r="O27" s="102" t="str">
        <f>X8&amp;AA8&amp;"年"</f>
        <v>令和8年</v>
      </c>
      <c r="P27" s="102"/>
      <c r="Q27" s="102"/>
      <c r="R27" s="102"/>
      <c r="S27" s="144" t="str">
        <f>IF(AE8="前期","3月","9月")</f>
        <v>3月</v>
      </c>
      <c r="T27" s="144"/>
      <c r="U27" s="144" t="s">
        <v>71</v>
      </c>
      <c r="V27" s="144"/>
      <c r="W27" s="102" t="str">
        <f>IF(AE8="前期",X8&amp;AA8&amp;"年",X8&amp;(AA8+1)&amp;"年")</f>
        <v>令和8年</v>
      </c>
      <c r="X27" s="102"/>
      <c r="Y27" s="102"/>
      <c r="Z27" s="102"/>
      <c r="AA27" s="144" t="str">
        <f>IF(AE8="前期","8月","2月")</f>
        <v>8月</v>
      </c>
      <c r="AB27" s="144"/>
      <c r="AC27" s="39"/>
      <c r="AD27" s="39"/>
      <c r="AE27" s="39"/>
      <c r="AF27" s="39"/>
      <c r="AG27" s="39"/>
      <c r="AH27" s="40"/>
    </row>
    <row r="28" spans="2:35" s="16" customFormat="1" ht="13.2" customHeight="1" x14ac:dyDescent="0.2">
      <c r="C28" s="93"/>
      <c r="D28" s="94"/>
      <c r="E28" s="94"/>
      <c r="F28" s="94"/>
      <c r="G28" s="94"/>
      <c r="H28" s="94"/>
      <c r="I28" s="95"/>
      <c r="J28" s="41"/>
      <c r="K28" s="42"/>
      <c r="L28" s="42"/>
      <c r="M28" s="42"/>
      <c r="N28" s="42"/>
      <c r="O28" s="103"/>
      <c r="P28" s="103"/>
      <c r="Q28" s="103"/>
      <c r="R28" s="103"/>
      <c r="S28" s="145"/>
      <c r="T28" s="145"/>
      <c r="U28" s="145"/>
      <c r="V28" s="145"/>
      <c r="W28" s="103"/>
      <c r="X28" s="103"/>
      <c r="Y28" s="103"/>
      <c r="Z28" s="103"/>
      <c r="AA28" s="145"/>
      <c r="AB28" s="145"/>
      <c r="AC28" s="42"/>
      <c r="AD28" s="42"/>
      <c r="AE28" s="42"/>
      <c r="AF28" s="42"/>
      <c r="AG28" s="42"/>
      <c r="AH28" s="43"/>
    </row>
    <row r="29" spans="2:35" s="16" customFormat="1" ht="13.2" customHeight="1" x14ac:dyDescent="0.2"/>
    <row r="30" spans="2:35" s="16" customFormat="1" ht="13.2" customHeight="1" x14ac:dyDescent="0.2"/>
    <row r="31" spans="2:35" s="16" customFormat="1" ht="13.2" customHeight="1" x14ac:dyDescent="0.2">
      <c r="B31" s="146" t="s">
        <v>87</v>
      </c>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row>
    <row r="32" spans="2:35" s="16" customFormat="1" ht="13.2" customHeight="1" thickBot="1" x14ac:dyDescent="0.25">
      <c r="B32" s="121" t="s">
        <v>85</v>
      </c>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row>
    <row r="33" spans="2:35" s="16" customFormat="1" ht="13.2" customHeight="1" x14ac:dyDescent="0.2">
      <c r="C33" s="122"/>
      <c r="D33" s="118"/>
      <c r="E33" s="118"/>
      <c r="F33" s="118"/>
      <c r="G33" s="118"/>
      <c r="H33" s="118"/>
      <c r="I33" s="118"/>
      <c r="J33" s="118"/>
      <c r="K33" s="123"/>
      <c r="L33" s="122" t="str">
        <f>IF($AE$8="前期","3月","9月")</f>
        <v>3月</v>
      </c>
      <c r="M33" s="118"/>
      <c r="N33" s="123"/>
      <c r="O33" s="122" t="str">
        <f>IF($AE$8="前期","4月","10月")</f>
        <v>4月</v>
      </c>
      <c r="P33" s="118"/>
      <c r="Q33" s="123"/>
      <c r="R33" s="122" t="str">
        <f>IF($AE$8="前期","5月","11月")</f>
        <v>5月</v>
      </c>
      <c r="S33" s="118"/>
      <c r="T33" s="123"/>
      <c r="U33" s="122" t="str">
        <f>IF($AE$8="前期","6月","12月")</f>
        <v>6月</v>
      </c>
      <c r="V33" s="118"/>
      <c r="W33" s="123"/>
      <c r="X33" s="122" t="str">
        <f>IF($AE$8="前期","7月","1月")</f>
        <v>7月</v>
      </c>
      <c r="Y33" s="118"/>
      <c r="Z33" s="123"/>
      <c r="AA33" s="122" t="str">
        <f>IF($AE$8="前期","8月","2月")</f>
        <v>8月</v>
      </c>
      <c r="AB33" s="118"/>
      <c r="AC33" s="123"/>
      <c r="AD33" s="185" t="s">
        <v>15</v>
      </c>
      <c r="AE33" s="186"/>
      <c r="AF33" s="187"/>
      <c r="AG33" s="185" t="s">
        <v>41</v>
      </c>
      <c r="AH33" s="186"/>
      <c r="AI33" s="187"/>
    </row>
    <row r="34" spans="2:35" s="16" customFormat="1" ht="13.2" customHeight="1" x14ac:dyDescent="0.2">
      <c r="C34" s="124"/>
      <c r="D34" s="125"/>
      <c r="E34" s="125"/>
      <c r="F34" s="125"/>
      <c r="G34" s="125"/>
      <c r="H34" s="125"/>
      <c r="I34" s="125"/>
      <c r="J34" s="125"/>
      <c r="K34" s="126"/>
      <c r="L34" s="124"/>
      <c r="M34" s="125"/>
      <c r="N34" s="126"/>
      <c r="O34" s="124"/>
      <c r="P34" s="125"/>
      <c r="Q34" s="126"/>
      <c r="R34" s="124"/>
      <c r="S34" s="125"/>
      <c r="T34" s="126"/>
      <c r="U34" s="124"/>
      <c r="V34" s="125"/>
      <c r="W34" s="126"/>
      <c r="X34" s="124"/>
      <c r="Y34" s="125"/>
      <c r="Z34" s="126"/>
      <c r="AA34" s="124"/>
      <c r="AB34" s="125"/>
      <c r="AC34" s="126"/>
      <c r="AD34" s="188"/>
      <c r="AE34" s="125"/>
      <c r="AF34" s="189"/>
      <c r="AG34" s="188"/>
      <c r="AH34" s="125"/>
      <c r="AI34" s="189"/>
    </row>
    <row r="35" spans="2:35" s="16" customFormat="1" ht="13.2" customHeight="1" x14ac:dyDescent="0.2">
      <c r="C35" s="117" t="s">
        <v>2</v>
      </c>
      <c r="D35" s="163"/>
      <c r="E35" s="163"/>
      <c r="F35" s="163"/>
      <c r="G35" s="163"/>
      <c r="H35" s="163"/>
      <c r="I35" s="163"/>
      <c r="J35" s="163"/>
      <c r="K35" s="164"/>
      <c r="L35" s="137"/>
      <c r="M35" s="138"/>
      <c r="N35" s="153"/>
      <c r="O35" s="137"/>
      <c r="P35" s="138"/>
      <c r="Q35" s="153"/>
      <c r="R35" s="137"/>
      <c r="S35" s="138"/>
      <c r="T35" s="153"/>
      <c r="U35" s="137"/>
      <c r="V35" s="138"/>
      <c r="W35" s="153"/>
      <c r="X35" s="137"/>
      <c r="Y35" s="138"/>
      <c r="Z35" s="138"/>
      <c r="AA35" s="137"/>
      <c r="AB35" s="138"/>
      <c r="AC35" s="138"/>
      <c r="AD35" s="180">
        <f>SUM(L35:AC36)</f>
        <v>0</v>
      </c>
      <c r="AE35" s="99"/>
      <c r="AF35" s="181"/>
      <c r="AG35" s="180">
        <f>IFERROR(AVERAGE(L35:AC36),0)</f>
        <v>0</v>
      </c>
      <c r="AH35" s="99"/>
      <c r="AI35" s="181"/>
    </row>
    <row r="36" spans="2:35" s="16" customFormat="1" ht="13.2" customHeight="1" x14ac:dyDescent="0.2">
      <c r="C36" s="165"/>
      <c r="D36" s="166"/>
      <c r="E36" s="166"/>
      <c r="F36" s="166"/>
      <c r="G36" s="166"/>
      <c r="H36" s="166"/>
      <c r="I36" s="166"/>
      <c r="J36" s="166"/>
      <c r="K36" s="167"/>
      <c r="L36" s="139"/>
      <c r="M36" s="140"/>
      <c r="N36" s="154"/>
      <c r="O36" s="139"/>
      <c r="P36" s="140"/>
      <c r="Q36" s="154"/>
      <c r="R36" s="139"/>
      <c r="S36" s="140"/>
      <c r="T36" s="154"/>
      <c r="U36" s="139"/>
      <c r="V36" s="140"/>
      <c r="W36" s="154"/>
      <c r="X36" s="139"/>
      <c r="Y36" s="140"/>
      <c r="Z36" s="140"/>
      <c r="AA36" s="139"/>
      <c r="AB36" s="140"/>
      <c r="AC36" s="140"/>
      <c r="AD36" s="182"/>
      <c r="AE36" s="183"/>
      <c r="AF36" s="184"/>
      <c r="AG36" s="182"/>
      <c r="AH36" s="183"/>
      <c r="AI36" s="184"/>
    </row>
    <row r="37" spans="2:35" s="16" customFormat="1" ht="13.2" customHeight="1" thickBot="1" x14ac:dyDescent="0.25">
      <c r="C37" s="168"/>
      <c r="D37" s="169"/>
      <c r="E37" s="169"/>
      <c r="F37" s="169"/>
      <c r="G37" s="169"/>
      <c r="H37" s="169"/>
      <c r="I37" s="169"/>
      <c r="J37" s="169"/>
      <c r="K37" s="170"/>
      <c r="L37" s="141" t="s">
        <v>3</v>
      </c>
      <c r="M37" s="142"/>
      <c r="N37" s="143"/>
      <c r="O37" s="141" t="s">
        <v>3</v>
      </c>
      <c r="P37" s="142"/>
      <c r="Q37" s="143"/>
      <c r="R37" s="141" t="s">
        <v>3</v>
      </c>
      <c r="S37" s="142"/>
      <c r="T37" s="143"/>
      <c r="U37" s="141" t="s">
        <v>3</v>
      </c>
      <c r="V37" s="142"/>
      <c r="W37" s="143"/>
      <c r="X37" s="141" t="s">
        <v>3</v>
      </c>
      <c r="Y37" s="142"/>
      <c r="Z37" s="142"/>
      <c r="AA37" s="141" t="s">
        <v>3</v>
      </c>
      <c r="AB37" s="142"/>
      <c r="AC37" s="142"/>
      <c r="AD37" s="177" t="s">
        <v>1</v>
      </c>
      <c r="AE37" s="178"/>
      <c r="AF37" s="179"/>
      <c r="AG37" s="177" t="s">
        <v>40</v>
      </c>
      <c r="AH37" s="178"/>
      <c r="AI37" s="179"/>
    </row>
    <row r="38" spans="2:35" s="16" customFormat="1" ht="13.2" customHeight="1" x14ac:dyDescent="0.2">
      <c r="C38" s="44" t="s">
        <v>52</v>
      </c>
      <c r="D38" s="44"/>
      <c r="E38" s="44"/>
      <c r="F38" s="44"/>
      <c r="G38" s="44"/>
      <c r="H38" s="44"/>
      <c r="I38" s="44"/>
      <c r="J38" s="44"/>
      <c r="K38" s="44"/>
      <c r="L38" s="44"/>
      <c r="M38" s="44"/>
      <c r="N38" s="44"/>
      <c r="O38" s="44"/>
      <c r="P38" s="44"/>
      <c r="Q38" s="44"/>
      <c r="R38" s="44"/>
      <c r="S38" s="44"/>
      <c r="T38" s="44"/>
      <c r="U38" s="44"/>
      <c r="V38" s="44"/>
      <c r="W38" s="44"/>
      <c r="X38" s="44"/>
      <c r="Y38" s="44"/>
    </row>
    <row r="39" spans="2:35" s="16" customFormat="1" ht="13.2" customHeight="1" x14ac:dyDescent="0.2">
      <c r="C39" s="44" t="s">
        <v>43</v>
      </c>
      <c r="D39" s="44"/>
      <c r="E39" s="44"/>
      <c r="F39" s="44"/>
      <c r="G39" s="44"/>
      <c r="H39" s="44"/>
      <c r="I39" s="44"/>
      <c r="J39" s="44"/>
      <c r="K39" s="44"/>
      <c r="L39" s="44"/>
      <c r="M39" s="44"/>
      <c r="N39" s="44"/>
    </row>
    <row r="40" spans="2:35" s="16" customFormat="1" ht="13.2" customHeight="1" x14ac:dyDescent="0.2"/>
    <row r="41" spans="2:35" s="16" customFormat="1" ht="13.2" customHeight="1" x14ac:dyDescent="0.2"/>
    <row r="42" spans="2:35" s="16" customFormat="1" ht="13.2" customHeight="1" thickBot="1" x14ac:dyDescent="0.25">
      <c r="B42" s="16" t="s">
        <v>20</v>
      </c>
    </row>
    <row r="43" spans="2:35" s="16" customFormat="1" ht="13.2" customHeight="1" x14ac:dyDescent="0.2">
      <c r="C43" s="136" t="s">
        <v>88</v>
      </c>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E43" s="171"/>
      <c r="AF43" s="172"/>
      <c r="AG43" s="172"/>
      <c r="AH43" s="172"/>
      <c r="AI43" s="173"/>
    </row>
    <row r="44" spans="2:35" s="16" customFormat="1" ht="13.2" customHeight="1" thickBot="1" x14ac:dyDescent="0.25">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E44" s="174"/>
      <c r="AF44" s="175"/>
      <c r="AG44" s="175"/>
      <c r="AH44" s="175"/>
      <c r="AI44" s="176"/>
    </row>
    <row r="45" spans="2:35" s="16" customFormat="1" ht="13.2" customHeight="1" x14ac:dyDescent="0.2"/>
    <row r="46" spans="2:35" s="16" customFormat="1" ht="13.2" customHeight="1" x14ac:dyDescent="0.2"/>
    <row r="47" spans="2:35" s="16" customFormat="1" ht="13.2" customHeight="1" x14ac:dyDescent="0.2">
      <c r="B47" s="16" t="s">
        <v>19</v>
      </c>
    </row>
    <row r="48" spans="2:35" s="16" customFormat="1" ht="13.2" customHeight="1" x14ac:dyDescent="0.2">
      <c r="B48" s="21" t="s">
        <v>86</v>
      </c>
    </row>
    <row r="49" spans="2:35" s="16" customFormat="1" ht="13.2" customHeight="1" x14ac:dyDescent="0.2">
      <c r="C49" s="156" t="s">
        <v>64</v>
      </c>
      <c r="D49" s="157"/>
      <c r="E49" s="157"/>
      <c r="F49" s="157"/>
      <c r="G49" s="157"/>
      <c r="H49" s="157"/>
      <c r="I49" s="157"/>
      <c r="J49" s="158"/>
      <c r="K49" s="155" t="str">
        <f>IF(R79&gt;80,"要","")</f>
        <v/>
      </c>
      <c r="L49" s="155"/>
      <c r="M49" s="162"/>
      <c r="N49" s="162"/>
      <c r="O49" s="162"/>
      <c r="P49" s="162"/>
      <c r="Q49" s="190" t="s">
        <v>62</v>
      </c>
      <c r="R49" s="191"/>
      <c r="S49" s="191"/>
      <c r="T49" s="191"/>
      <c r="U49" s="191"/>
      <c r="V49" s="191"/>
      <c r="W49" s="191"/>
      <c r="X49" s="192"/>
      <c r="Y49" s="155" t="str">
        <f>IF(R130&gt;80,"要","")</f>
        <v/>
      </c>
      <c r="Z49" s="155"/>
      <c r="AA49" s="162"/>
      <c r="AB49" s="162"/>
      <c r="AC49" s="162"/>
      <c r="AD49" s="162"/>
    </row>
    <row r="50" spans="2:35" s="16" customFormat="1" ht="13.2" customHeight="1" x14ac:dyDescent="0.2">
      <c r="C50" s="159"/>
      <c r="D50" s="160"/>
      <c r="E50" s="160"/>
      <c r="F50" s="160"/>
      <c r="G50" s="160"/>
      <c r="H50" s="160"/>
      <c r="I50" s="160"/>
      <c r="J50" s="161"/>
      <c r="K50" s="155"/>
      <c r="L50" s="155"/>
      <c r="M50" s="162"/>
      <c r="N50" s="162"/>
      <c r="O50" s="162"/>
      <c r="P50" s="162"/>
      <c r="Q50" s="193"/>
      <c r="R50" s="194"/>
      <c r="S50" s="194"/>
      <c r="T50" s="194"/>
      <c r="U50" s="194"/>
      <c r="V50" s="194"/>
      <c r="W50" s="194"/>
      <c r="X50" s="195"/>
      <c r="Y50" s="155"/>
      <c r="Z50" s="155"/>
      <c r="AA50" s="162"/>
      <c r="AB50" s="162"/>
      <c r="AC50" s="162"/>
      <c r="AD50" s="162"/>
    </row>
    <row r="51" spans="2:35" s="16" customFormat="1" ht="13.2" customHeight="1" x14ac:dyDescent="0.2">
      <c r="C51" s="156" t="s">
        <v>65</v>
      </c>
      <c r="D51" s="157"/>
      <c r="E51" s="157"/>
      <c r="F51" s="157"/>
      <c r="G51" s="157"/>
      <c r="H51" s="157"/>
      <c r="I51" s="157"/>
      <c r="J51" s="158"/>
      <c r="K51" s="155" t="str">
        <f>IF(R104&gt;80,"要","")</f>
        <v/>
      </c>
      <c r="L51" s="155"/>
      <c r="M51" s="162"/>
      <c r="N51" s="162"/>
      <c r="O51" s="162"/>
      <c r="P51" s="162"/>
      <c r="Q51" s="190" t="s">
        <v>66</v>
      </c>
      <c r="R51" s="191"/>
      <c r="S51" s="191"/>
      <c r="T51" s="191"/>
      <c r="U51" s="191"/>
      <c r="V51" s="191"/>
      <c r="W51" s="191"/>
      <c r="X51" s="192"/>
      <c r="Y51" s="155" t="str">
        <f>IF(R155&gt;80,"要","")</f>
        <v/>
      </c>
      <c r="Z51" s="155"/>
      <c r="AA51" s="162"/>
      <c r="AB51" s="162"/>
      <c r="AC51" s="162"/>
      <c r="AD51" s="162"/>
    </row>
    <row r="52" spans="2:35" s="16" customFormat="1" ht="13.2" customHeight="1" x14ac:dyDescent="0.2">
      <c r="C52" s="159"/>
      <c r="D52" s="160"/>
      <c r="E52" s="160"/>
      <c r="F52" s="160"/>
      <c r="G52" s="160"/>
      <c r="H52" s="160"/>
      <c r="I52" s="160"/>
      <c r="J52" s="161"/>
      <c r="K52" s="155"/>
      <c r="L52" s="155"/>
      <c r="M52" s="162"/>
      <c r="N52" s="162"/>
      <c r="O52" s="162"/>
      <c r="P52" s="162"/>
      <c r="Q52" s="193"/>
      <c r="R52" s="194"/>
      <c r="S52" s="194"/>
      <c r="T52" s="194"/>
      <c r="U52" s="194"/>
      <c r="V52" s="194"/>
      <c r="W52" s="194"/>
      <c r="X52" s="195"/>
      <c r="Y52" s="155"/>
      <c r="Z52" s="155"/>
      <c r="AA52" s="162"/>
      <c r="AB52" s="162"/>
      <c r="AC52" s="162"/>
      <c r="AD52" s="162"/>
    </row>
    <row r="53" spans="2:35" s="16" customFormat="1" ht="13.2" customHeight="1" x14ac:dyDescent="0.2"/>
    <row r="56" spans="2:35" ht="12.6" customHeight="1" x14ac:dyDescent="0.2">
      <c r="C56" s="9" t="s">
        <v>83</v>
      </c>
    </row>
    <row r="57" spans="2:35" ht="12.6" customHeight="1" x14ac:dyDescent="0.2"/>
    <row r="58" spans="2:35" ht="12.6" customHeight="1" x14ac:dyDescent="0.2">
      <c r="B58" s="17" t="s">
        <v>60</v>
      </c>
    </row>
    <row r="59" spans="2:35" ht="12.6" customHeight="1" x14ac:dyDescent="0.2">
      <c r="C59" s="19" t="s">
        <v>72</v>
      </c>
    </row>
    <row r="60" spans="2:35" ht="12.6" customHeight="1" x14ac:dyDescent="0.2">
      <c r="C60" s="147"/>
      <c r="D60" s="148"/>
      <c r="E60" s="148"/>
      <c r="F60" s="148"/>
      <c r="G60" s="148"/>
      <c r="H60" s="148"/>
      <c r="I60" s="148"/>
      <c r="J60" s="148"/>
      <c r="K60" s="149"/>
      <c r="L60" s="150" t="str">
        <f>L33</f>
        <v>3月</v>
      </c>
      <c r="M60" s="151"/>
      <c r="N60" s="151"/>
      <c r="O60" s="150" t="str">
        <f>O33</f>
        <v>4月</v>
      </c>
      <c r="P60" s="151"/>
      <c r="Q60" s="152"/>
      <c r="R60" s="150" t="str">
        <f>R33</f>
        <v>5月</v>
      </c>
      <c r="S60" s="151"/>
      <c r="T60" s="152"/>
      <c r="U60" s="150" t="str">
        <f>U33</f>
        <v>6月</v>
      </c>
      <c r="V60" s="151"/>
      <c r="W60" s="152"/>
      <c r="X60" s="150" t="str">
        <f>X33</f>
        <v>7月</v>
      </c>
      <c r="Y60" s="151"/>
      <c r="Z60" s="152"/>
      <c r="AA60" s="150" t="str">
        <f>AA33</f>
        <v>8月</v>
      </c>
      <c r="AB60" s="151"/>
      <c r="AC60" s="152"/>
      <c r="AD60" s="150" t="s">
        <v>7</v>
      </c>
      <c r="AE60" s="151"/>
      <c r="AF60" s="152"/>
      <c r="AG60" s="150" t="s">
        <v>41</v>
      </c>
      <c r="AH60" s="151"/>
      <c r="AI60" s="152"/>
    </row>
    <row r="61" spans="2:35" ht="12.6" customHeight="1" x14ac:dyDescent="0.2">
      <c r="C61" s="196" t="s">
        <v>5</v>
      </c>
      <c r="D61" s="197"/>
      <c r="E61" s="197"/>
      <c r="F61" s="197"/>
      <c r="G61" s="197"/>
      <c r="H61" s="197"/>
      <c r="I61" s="197"/>
      <c r="J61" s="197"/>
      <c r="K61" s="198"/>
      <c r="L61" s="205"/>
      <c r="M61" s="206"/>
      <c r="N61" s="206"/>
      <c r="O61" s="205"/>
      <c r="P61" s="206"/>
      <c r="Q61" s="209"/>
      <c r="R61" s="205"/>
      <c r="S61" s="206"/>
      <c r="T61" s="209"/>
      <c r="U61" s="205"/>
      <c r="V61" s="206"/>
      <c r="W61" s="209"/>
      <c r="X61" s="205"/>
      <c r="Y61" s="206"/>
      <c r="Z61" s="209"/>
      <c r="AA61" s="205"/>
      <c r="AB61" s="206"/>
      <c r="AC61" s="209"/>
      <c r="AD61" s="211">
        <f>SUM(L61:AC62)</f>
        <v>0</v>
      </c>
      <c r="AE61" s="212"/>
      <c r="AF61" s="213"/>
      <c r="AG61" s="211">
        <f>IFERROR(AVERAGE(L61:AC62),0)</f>
        <v>0</v>
      </c>
      <c r="AH61" s="212"/>
      <c r="AI61" s="213"/>
    </row>
    <row r="62" spans="2:35" ht="12.6" customHeight="1" x14ac:dyDescent="0.2">
      <c r="C62" s="199"/>
      <c r="D62" s="200"/>
      <c r="E62" s="200"/>
      <c r="F62" s="200"/>
      <c r="G62" s="200"/>
      <c r="H62" s="200"/>
      <c r="I62" s="200"/>
      <c r="J62" s="200"/>
      <c r="K62" s="201"/>
      <c r="L62" s="207"/>
      <c r="M62" s="208"/>
      <c r="N62" s="208"/>
      <c r="O62" s="207"/>
      <c r="P62" s="208"/>
      <c r="Q62" s="210"/>
      <c r="R62" s="207"/>
      <c r="S62" s="208"/>
      <c r="T62" s="210"/>
      <c r="U62" s="207"/>
      <c r="V62" s="208"/>
      <c r="W62" s="210"/>
      <c r="X62" s="207"/>
      <c r="Y62" s="208"/>
      <c r="Z62" s="210"/>
      <c r="AA62" s="207"/>
      <c r="AB62" s="208"/>
      <c r="AC62" s="210"/>
      <c r="AD62" s="214"/>
      <c r="AE62" s="215"/>
      <c r="AF62" s="216"/>
      <c r="AG62" s="214"/>
      <c r="AH62" s="215"/>
      <c r="AI62" s="216"/>
    </row>
    <row r="63" spans="2:35" ht="12.6" customHeight="1" x14ac:dyDescent="0.15">
      <c r="C63" s="202"/>
      <c r="D63" s="203"/>
      <c r="E63" s="203"/>
      <c r="F63" s="203"/>
      <c r="G63" s="203"/>
      <c r="H63" s="203"/>
      <c r="I63" s="203"/>
      <c r="J63" s="203"/>
      <c r="K63" s="204"/>
      <c r="L63" s="217" t="s">
        <v>1</v>
      </c>
      <c r="M63" s="218"/>
      <c r="N63" s="218"/>
      <c r="O63" s="217" t="s">
        <v>1</v>
      </c>
      <c r="P63" s="218"/>
      <c r="Q63" s="219"/>
      <c r="R63" s="217" t="s">
        <v>1</v>
      </c>
      <c r="S63" s="218"/>
      <c r="T63" s="219"/>
      <c r="U63" s="217" t="s">
        <v>1</v>
      </c>
      <c r="V63" s="218"/>
      <c r="W63" s="219"/>
      <c r="X63" s="217" t="s">
        <v>1</v>
      </c>
      <c r="Y63" s="218"/>
      <c r="Z63" s="219"/>
      <c r="AA63" s="217" t="s">
        <v>1</v>
      </c>
      <c r="AB63" s="218"/>
      <c r="AC63" s="219"/>
      <c r="AD63" s="217" t="s">
        <v>1</v>
      </c>
      <c r="AE63" s="218"/>
      <c r="AF63" s="219"/>
      <c r="AG63" s="217" t="s">
        <v>1</v>
      </c>
      <c r="AH63" s="218"/>
      <c r="AI63" s="219"/>
    </row>
    <row r="64" spans="2:35" ht="12.6" customHeight="1" x14ac:dyDescent="0.2"/>
    <row r="65" spans="3:38" ht="12.6" customHeight="1" x14ac:dyDescent="0.2">
      <c r="C65" s="19" t="s">
        <v>103</v>
      </c>
    </row>
    <row r="66" spans="3:38" ht="12.6" customHeight="1" x14ac:dyDescent="0.2">
      <c r="C66" s="32" t="s">
        <v>122</v>
      </c>
      <c r="T66" s="20"/>
      <c r="AB66" s="20"/>
    </row>
    <row r="67" spans="3:38" ht="12.6" customHeight="1" x14ac:dyDescent="0.2">
      <c r="D67" s="19" t="s">
        <v>6</v>
      </c>
    </row>
    <row r="68" spans="3:38" ht="12.6" customHeight="1" x14ac:dyDescent="0.2">
      <c r="C68" s="147"/>
      <c r="D68" s="148"/>
      <c r="E68" s="148"/>
      <c r="F68" s="148"/>
      <c r="G68" s="148"/>
      <c r="H68" s="148"/>
      <c r="I68" s="148"/>
      <c r="J68" s="148"/>
      <c r="K68" s="149"/>
      <c r="L68" s="150" t="str">
        <f>L60</f>
        <v>3月</v>
      </c>
      <c r="M68" s="151"/>
      <c r="N68" s="151"/>
      <c r="O68" s="150" t="str">
        <f>O60</f>
        <v>4月</v>
      </c>
      <c r="P68" s="151"/>
      <c r="Q68" s="152"/>
      <c r="R68" s="150" t="str">
        <f>R60</f>
        <v>5月</v>
      </c>
      <c r="S68" s="151"/>
      <c r="T68" s="152"/>
      <c r="U68" s="150" t="str">
        <f>U60</f>
        <v>6月</v>
      </c>
      <c r="V68" s="151"/>
      <c r="W68" s="152"/>
      <c r="X68" s="150" t="str">
        <f>X60</f>
        <v>7月</v>
      </c>
      <c r="Y68" s="151"/>
      <c r="Z68" s="152"/>
      <c r="AA68" s="150" t="str">
        <f>AA60</f>
        <v>8月</v>
      </c>
      <c r="AB68" s="151"/>
      <c r="AC68" s="152"/>
      <c r="AD68" s="150" t="s">
        <v>44</v>
      </c>
      <c r="AE68" s="151"/>
      <c r="AF68" s="152"/>
      <c r="AG68" s="150" t="s">
        <v>41</v>
      </c>
      <c r="AH68" s="151"/>
      <c r="AI68" s="152"/>
    </row>
    <row r="69" spans="3:38" ht="12.6" customHeight="1" x14ac:dyDescent="0.2">
      <c r="C69" s="196" t="s">
        <v>42</v>
      </c>
      <c r="D69" s="197"/>
      <c r="E69" s="197"/>
      <c r="F69" s="197"/>
      <c r="G69" s="197"/>
      <c r="H69" s="197"/>
      <c r="I69" s="197"/>
      <c r="J69" s="197"/>
      <c r="K69" s="198"/>
      <c r="L69" s="205"/>
      <c r="M69" s="206"/>
      <c r="N69" s="206"/>
      <c r="O69" s="205"/>
      <c r="P69" s="206"/>
      <c r="Q69" s="209"/>
      <c r="R69" s="205"/>
      <c r="S69" s="206"/>
      <c r="T69" s="209"/>
      <c r="U69" s="205"/>
      <c r="V69" s="206"/>
      <c r="W69" s="209"/>
      <c r="X69" s="205"/>
      <c r="Y69" s="206"/>
      <c r="Z69" s="209"/>
      <c r="AA69" s="205"/>
      <c r="AB69" s="206"/>
      <c r="AC69" s="209"/>
      <c r="AD69" s="211">
        <f>SUM(L69:AC70)</f>
        <v>0</v>
      </c>
      <c r="AE69" s="212"/>
      <c r="AF69" s="213"/>
      <c r="AG69" s="211">
        <f>IFERROR(AVERAGE(L69:AC70),0)</f>
        <v>0</v>
      </c>
      <c r="AH69" s="212"/>
      <c r="AI69" s="213"/>
    </row>
    <row r="70" spans="3:38" ht="12.6" customHeight="1" x14ac:dyDescent="0.2">
      <c r="C70" s="199"/>
      <c r="D70" s="200"/>
      <c r="E70" s="200"/>
      <c r="F70" s="200"/>
      <c r="G70" s="200"/>
      <c r="H70" s="200"/>
      <c r="I70" s="200"/>
      <c r="J70" s="200"/>
      <c r="K70" s="201"/>
      <c r="L70" s="207"/>
      <c r="M70" s="208"/>
      <c r="N70" s="208"/>
      <c r="O70" s="207"/>
      <c r="P70" s="208"/>
      <c r="Q70" s="210"/>
      <c r="R70" s="207"/>
      <c r="S70" s="208"/>
      <c r="T70" s="210"/>
      <c r="U70" s="207"/>
      <c r="V70" s="208"/>
      <c r="W70" s="210"/>
      <c r="X70" s="207"/>
      <c r="Y70" s="208"/>
      <c r="Z70" s="210"/>
      <c r="AA70" s="207"/>
      <c r="AB70" s="208"/>
      <c r="AC70" s="210"/>
      <c r="AD70" s="214"/>
      <c r="AE70" s="215"/>
      <c r="AF70" s="216"/>
      <c r="AG70" s="214"/>
      <c r="AH70" s="215"/>
      <c r="AI70" s="216"/>
    </row>
    <row r="71" spans="3:38" ht="12.6" customHeight="1" x14ac:dyDescent="0.15">
      <c r="C71" s="202"/>
      <c r="D71" s="203"/>
      <c r="E71" s="203"/>
      <c r="F71" s="203"/>
      <c r="G71" s="203"/>
      <c r="H71" s="203"/>
      <c r="I71" s="203"/>
      <c r="J71" s="203"/>
      <c r="K71" s="204"/>
      <c r="L71" s="217" t="s">
        <v>1</v>
      </c>
      <c r="M71" s="218"/>
      <c r="N71" s="218"/>
      <c r="O71" s="217" t="s">
        <v>1</v>
      </c>
      <c r="P71" s="218"/>
      <c r="Q71" s="219"/>
      <c r="R71" s="217" t="s">
        <v>1</v>
      </c>
      <c r="S71" s="218"/>
      <c r="T71" s="219"/>
      <c r="U71" s="217" t="s">
        <v>1</v>
      </c>
      <c r="V71" s="218"/>
      <c r="W71" s="219"/>
      <c r="X71" s="217" t="s">
        <v>1</v>
      </c>
      <c r="Y71" s="218"/>
      <c r="Z71" s="219"/>
      <c r="AA71" s="217" t="s">
        <v>1</v>
      </c>
      <c r="AB71" s="218"/>
      <c r="AC71" s="219"/>
      <c r="AD71" s="217" t="s">
        <v>1</v>
      </c>
      <c r="AE71" s="218"/>
      <c r="AF71" s="219"/>
      <c r="AG71" s="217" t="s">
        <v>1</v>
      </c>
      <c r="AH71" s="218"/>
      <c r="AI71" s="219"/>
    </row>
    <row r="72" spans="3:38" ht="12.6" customHeight="1" x14ac:dyDescent="0.2">
      <c r="AB72" s="19"/>
    </row>
    <row r="73" spans="3:38" s="58" customFormat="1" ht="12.6" customHeight="1" x14ac:dyDescent="0.2">
      <c r="C73" s="220" t="s">
        <v>12</v>
      </c>
      <c r="D73" s="221"/>
      <c r="E73" s="221"/>
      <c r="F73" s="221"/>
      <c r="G73" s="221"/>
      <c r="H73" s="222"/>
      <c r="I73" s="226"/>
      <c r="J73" s="227"/>
      <c r="K73" s="227"/>
      <c r="L73" s="227"/>
      <c r="M73" s="227"/>
      <c r="N73" s="227"/>
      <c r="O73" s="227"/>
      <c r="P73" s="220" t="s">
        <v>11</v>
      </c>
      <c r="Q73" s="221"/>
      <c r="R73" s="221"/>
      <c r="S73" s="221"/>
      <c r="T73" s="222"/>
      <c r="U73" s="226"/>
      <c r="V73" s="227"/>
      <c r="W73" s="227"/>
      <c r="X73" s="227"/>
      <c r="Y73" s="227"/>
      <c r="Z73" s="227"/>
      <c r="AA73" s="230"/>
    </row>
    <row r="74" spans="3:38" s="58" customFormat="1" ht="12.6" customHeight="1" x14ac:dyDescent="0.2">
      <c r="C74" s="223"/>
      <c r="D74" s="224"/>
      <c r="E74" s="224"/>
      <c r="F74" s="224"/>
      <c r="G74" s="224"/>
      <c r="H74" s="225"/>
      <c r="I74" s="228"/>
      <c r="J74" s="229"/>
      <c r="K74" s="229"/>
      <c r="L74" s="229"/>
      <c r="M74" s="229"/>
      <c r="N74" s="229"/>
      <c r="O74" s="229"/>
      <c r="P74" s="223"/>
      <c r="Q74" s="224"/>
      <c r="R74" s="224"/>
      <c r="S74" s="224"/>
      <c r="T74" s="225"/>
      <c r="U74" s="228"/>
      <c r="V74" s="229"/>
      <c r="W74" s="229"/>
      <c r="X74" s="229"/>
      <c r="Y74" s="229"/>
      <c r="Z74" s="229"/>
      <c r="AA74" s="231"/>
    </row>
    <row r="75" spans="3:38" ht="6" customHeight="1" x14ac:dyDescent="0.2">
      <c r="AB75" s="20"/>
    </row>
    <row r="76" spans="3:38" ht="12.6" customHeight="1" x14ac:dyDescent="0.2">
      <c r="C76" s="22" t="s">
        <v>67</v>
      </c>
      <c r="AB76" s="20"/>
    </row>
    <row r="77" spans="3:38" ht="12.6" customHeight="1" x14ac:dyDescent="0.2">
      <c r="C77" s="18"/>
      <c r="S77" s="20"/>
      <c r="AB77" s="20"/>
    </row>
    <row r="78" spans="3:38" ht="12.6" customHeight="1" x14ac:dyDescent="0.2">
      <c r="C78" s="18"/>
      <c r="D78" s="232" t="s">
        <v>9</v>
      </c>
      <c r="E78" s="233"/>
      <c r="F78" s="233"/>
      <c r="G78" s="234"/>
      <c r="H78" s="235" t="s">
        <v>8</v>
      </c>
      <c r="I78" s="236"/>
      <c r="J78" s="232" t="s">
        <v>10</v>
      </c>
      <c r="K78" s="233"/>
      <c r="L78" s="233"/>
      <c r="M78" s="234"/>
      <c r="N78" s="235" t="s">
        <v>80</v>
      </c>
      <c r="O78" s="247"/>
      <c r="P78" s="247"/>
      <c r="Q78" s="236"/>
      <c r="R78" s="232" t="s">
        <v>14</v>
      </c>
      <c r="S78" s="233"/>
      <c r="T78" s="233"/>
      <c r="U78" s="234"/>
    </row>
    <row r="79" spans="3:38" ht="12.6" customHeight="1" x14ac:dyDescent="0.2">
      <c r="C79" s="18"/>
      <c r="D79" s="237">
        <f>AD69</f>
        <v>0</v>
      </c>
      <c r="E79" s="238"/>
      <c r="F79" s="238"/>
      <c r="G79" s="239"/>
      <c r="H79" s="235"/>
      <c r="I79" s="236"/>
      <c r="J79" s="237">
        <f>AD61</f>
        <v>0</v>
      </c>
      <c r="K79" s="238"/>
      <c r="L79" s="238"/>
      <c r="M79" s="239"/>
      <c r="N79" s="235"/>
      <c r="O79" s="247"/>
      <c r="P79" s="247"/>
      <c r="Q79" s="236"/>
      <c r="R79" s="237">
        <f>IF(J79=0,0,ROUNDUP(D79/J79*100,0))</f>
        <v>0</v>
      </c>
      <c r="S79" s="243"/>
      <c r="T79" s="243"/>
      <c r="U79" s="216" t="s">
        <v>13</v>
      </c>
      <c r="AL79" s="12" t="str">
        <f>IF(R79&gt;80,"【別紙】シートの作成及び提出が必要です！","")</f>
        <v/>
      </c>
    </row>
    <row r="80" spans="3:38" ht="12.6" customHeight="1" x14ac:dyDescent="0.2">
      <c r="C80" s="18"/>
      <c r="D80" s="240"/>
      <c r="E80" s="241"/>
      <c r="F80" s="241"/>
      <c r="G80" s="242"/>
      <c r="H80" s="235"/>
      <c r="I80" s="236"/>
      <c r="J80" s="240"/>
      <c r="K80" s="241"/>
      <c r="L80" s="241"/>
      <c r="M80" s="242"/>
      <c r="N80" s="235"/>
      <c r="O80" s="247"/>
      <c r="P80" s="247"/>
      <c r="Q80" s="236"/>
      <c r="R80" s="244"/>
      <c r="S80" s="245"/>
      <c r="T80" s="245"/>
      <c r="U80" s="246"/>
    </row>
    <row r="81" spans="2:35" ht="12.6" customHeight="1" x14ac:dyDescent="0.2">
      <c r="C81" s="18"/>
      <c r="W81" s="20" t="s">
        <v>58</v>
      </c>
      <c r="AB81" s="20"/>
    </row>
    <row r="82" spans="2:35" ht="12.6" customHeight="1" x14ac:dyDescent="0.2"/>
    <row r="83" spans="2:35" ht="12.6" customHeight="1" x14ac:dyDescent="0.2">
      <c r="B83" s="17" t="s">
        <v>61</v>
      </c>
    </row>
    <row r="84" spans="2:35" ht="12.6" customHeight="1" x14ac:dyDescent="0.2">
      <c r="C84" s="19" t="s">
        <v>73</v>
      </c>
    </row>
    <row r="85" spans="2:35" ht="12.6" customHeight="1" x14ac:dyDescent="0.2">
      <c r="C85" s="147"/>
      <c r="D85" s="148"/>
      <c r="E85" s="148"/>
      <c r="F85" s="148"/>
      <c r="G85" s="148"/>
      <c r="H85" s="148"/>
      <c r="I85" s="148"/>
      <c r="J85" s="148"/>
      <c r="K85" s="149"/>
      <c r="L85" s="150" t="str">
        <f>L60</f>
        <v>3月</v>
      </c>
      <c r="M85" s="151"/>
      <c r="N85" s="151"/>
      <c r="O85" s="150" t="str">
        <f>O60</f>
        <v>4月</v>
      </c>
      <c r="P85" s="151"/>
      <c r="Q85" s="152"/>
      <c r="R85" s="150" t="str">
        <f>R60</f>
        <v>5月</v>
      </c>
      <c r="S85" s="151"/>
      <c r="T85" s="152"/>
      <c r="U85" s="150" t="str">
        <f>U60</f>
        <v>6月</v>
      </c>
      <c r="V85" s="151"/>
      <c r="W85" s="152"/>
      <c r="X85" s="150" t="str">
        <f>X60</f>
        <v>7月</v>
      </c>
      <c r="Y85" s="151"/>
      <c r="Z85" s="152"/>
      <c r="AA85" s="150" t="str">
        <f>AA60</f>
        <v>8月</v>
      </c>
      <c r="AB85" s="151"/>
      <c r="AC85" s="152"/>
      <c r="AD85" s="150" t="s">
        <v>7</v>
      </c>
      <c r="AE85" s="151"/>
      <c r="AF85" s="152"/>
      <c r="AG85" s="150" t="s">
        <v>41</v>
      </c>
      <c r="AH85" s="151"/>
      <c r="AI85" s="152"/>
    </row>
    <row r="86" spans="2:35" ht="12.6" customHeight="1" x14ac:dyDescent="0.2">
      <c r="C86" s="196" t="s">
        <v>46</v>
      </c>
      <c r="D86" s="197"/>
      <c r="E86" s="197"/>
      <c r="F86" s="197"/>
      <c r="G86" s="197"/>
      <c r="H86" s="197"/>
      <c r="I86" s="197"/>
      <c r="J86" s="197"/>
      <c r="K86" s="198"/>
      <c r="L86" s="205"/>
      <c r="M86" s="206"/>
      <c r="N86" s="206"/>
      <c r="O86" s="205"/>
      <c r="P86" s="206"/>
      <c r="Q86" s="209"/>
      <c r="R86" s="205"/>
      <c r="S86" s="206"/>
      <c r="T86" s="209"/>
      <c r="U86" s="205"/>
      <c r="V86" s="206"/>
      <c r="W86" s="209"/>
      <c r="X86" s="205"/>
      <c r="Y86" s="206"/>
      <c r="Z86" s="209"/>
      <c r="AA86" s="205"/>
      <c r="AB86" s="206"/>
      <c r="AC86" s="209"/>
      <c r="AD86" s="211">
        <f>SUM(L86:AC87)</f>
        <v>0</v>
      </c>
      <c r="AE86" s="212"/>
      <c r="AF86" s="213"/>
      <c r="AG86" s="211">
        <f>IFERROR(AVERAGE(L86:AC87),0)</f>
        <v>0</v>
      </c>
      <c r="AH86" s="212"/>
      <c r="AI86" s="213"/>
    </row>
    <row r="87" spans="2:35" ht="12.6" customHeight="1" x14ac:dyDescent="0.2">
      <c r="C87" s="199"/>
      <c r="D87" s="200"/>
      <c r="E87" s="200"/>
      <c r="F87" s="200"/>
      <c r="G87" s="200"/>
      <c r="H87" s="200"/>
      <c r="I87" s="200"/>
      <c r="J87" s="200"/>
      <c r="K87" s="201"/>
      <c r="L87" s="207"/>
      <c r="M87" s="208"/>
      <c r="N87" s="208"/>
      <c r="O87" s="207"/>
      <c r="P87" s="208"/>
      <c r="Q87" s="210"/>
      <c r="R87" s="207"/>
      <c r="S87" s="208"/>
      <c r="T87" s="210"/>
      <c r="U87" s="207"/>
      <c r="V87" s="208"/>
      <c r="W87" s="210"/>
      <c r="X87" s="207"/>
      <c r="Y87" s="208"/>
      <c r="Z87" s="210"/>
      <c r="AA87" s="207"/>
      <c r="AB87" s="208"/>
      <c r="AC87" s="210"/>
      <c r="AD87" s="214"/>
      <c r="AE87" s="215"/>
      <c r="AF87" s="216"/>
      <c r="AG87" s="214"/>
      <c r="AH87" s="215"/>
      <c r="AI87" s="216"/>
    </row>
    <row r="88" spans="2:35" ht="12.6" customHeight="1" x14ac:dyDescent="0.15">
      <c r="C88" s="202"/>
      <c r="D88" s="203"/>
      <c r="E88" s="203"/>
      <c r="F88" s="203"/>
      <c r="G88" s="203"/>
      <c r="H88" s="203"/>
      <c r="I88" s="203"/>
      <c r="J88" s="203"/>
      <c r="K88" s="204"/>
      <c r="L88" s="217" t="s">
        <v>1</v>
      </c>
      <c r="M88" s="218"/>
      <c r="N88" s="218"/>
      <c r="O88" s="217" t="s">
        <v>1</v>
      </c>
      <c r="P88" s="218"/>
      <c r="Q88" s="219"/>
      <c r="R88" s="217" t="s">
        <v>1</v>
      </c>
      <c r="S88" s="218"/>
      <c r="T88" s="219"/>
      <c r="U88" s="217" t="s">
        <v>1</v>
      </c>
      <c r="V88" s="218"/>
      <c r="W88" s="219"/>
      <c r="X88" s="217" t="s">
        <v>1</v>
      </c>
      <c r="Y88" s="218"/>
      <c r="Z88" s="219"/>
      <c r="AA88" s="217" t="s">
        <v>1</v>
      </c>
      <c r="AB88" s="218"/>
      <c r="AC88" s="219"/>
      <c r="AD88" s="217" t="s">
        <v>1</v>
      </c>
      <c r="AE88" s="218"/>
      <c r="AF88" s="219"/>
      <c r="AG88" s="217" t="s">
        <v>1</v>
      </c>
      <c r="AH88" s="218"/>
      <c r="AI88" s="219"/>
    </row>
    <row r="89" spans="2:35" ht="12.6" customHeight="1" x14ac:dyDescent="0.2"/>
    <row r="90" spans="2:35" ht="12.6" customHeight="1" x14ac:dyDescent="0.2">
      <c r="C90" s="19" t="s">
        <v>104</v>
      </c>
    </row>
    <row r="91" spans="2:35" ht="12.6" customHeight="1" x14ac:dyDescent="0.2">
      <c r="C91" s="19" t="s">
        <v>121</v>
      </c>
      <c r="T91" s="20"/>
    </row>
    <row r="92" spans="2:35" ht="12.6" customHeight="1" x14ac:dyDescent="0.2">
      <c r="D92" s="19" t="s">
        <v>6</v>
      </c>
    </row>
    <row r="93" spans="2:35" ht="12.6" customHeight="1" x14ac:dyDescent="0.2">
      <c r="C93" s="147"/>
      <c r="D93" s="148"/>
      <c r="E93" s="148"/>
      <c r="F93" s="148"/>
      <c r="G93" s="148"/>
      <c r="H93" s="148"/>
      <c r="I93" s="148"/>
      <c r="J93" s="148"/>
      <c r="K93" s="149"/>
      <c r="L93" s="150" t="str">
        <f>L60</f>
        <v>3月</v>
      </c>
      <c r="M93" s="151"/>
      <c r="N93" s="151"/>
      <c r="O93" s="150" t="str">
        <f>O60</f>
        <v>4月</v>
      </c>
      <c r="P93" s="151"/>
      <c r="Q93" s="152"/>
      <c r="R93" s="150" t="str">
        <f>R60</f>
        <v>5月</v>
      </c>
      <c r="S93" s="151"/>
      <c r="T93" s="152"/>
      <c r="U93" s="150" t="str">
        <f>U60</f>
        <v>6月</v>
      </c>
      <c r="V93" s="151"/>
      <c r="W93" s="152"/>
      <c r="X93" s="150" t="str">
        <f>X60</f>
        <v>7月</v>
      </c>
      <c r="Y93" s="151"/>
      <c r="Z93" s="152"/>
      <c r="AA93" s="150" t="str">
        <f>AA60</f>
        <v>8月</v>
      </c>
      <c r="AB93" s="151"/>
      <c r="AC93" s="152"/>
      <c r="AD93" s="150" t="s">
        <v>44</v>
      </c>
      <c r="AE93" s="151"/>
      <c r="AF93" s="152"/>
      <c r="AG93" s="150" t="s">
        <v>41</v>
      </c>
      <c r="AH93" s="151"/>
      <c r="AI93" s="152"/>
    </row>
    <row r="94" spans="2:35" ht="12.6" customHeight="1" x14ac:dyDescent="0.2">
      <c r="C94" s="248" t="s">
        <v>45</v>
      </c>
      <c r="D94" s="249"/>
      <c r="E94" s="249"/>
      <c r="F94" s="249"/>
      <c r="G94" s="249"/>
      <c r="H94" s="249"/>
      <c r="I94" s="249"/>
      <c r="J94" s="249"/>
      <c r="K94" s="250"/>
      <c r="L94" s="205"/>
      <c r="M94" s="206"/>
      <c r="N94" s="206"/>
      <c r="O94" s="205"/>
      <c r="P94" s="206"/>
      <c r="Q94" s="209"/>
      <c r="R94" s="205"/>
      <c r="S94" s="206"/>
      <c r="T94" s="209"/>
      <c r="U94" s="205"/>
      <c r="V94" s="206"/>
      <c r="W94" s="209"/>
      <c r="X94" s="205"/>
      <c r="Y94" s="206"/>
      <c r="Z94" s="209"/>
      <c r="AA94" s="205"/>
      <c r="AB94" s="206"/>
      <c r="AC94" s="209"/>
      <c r="AD94" s="211">
        <f>SUM(L94:AC95)</f>
        <v>0</v>
      </c>
      <c r="AE94" s="212"/>
      <c r="AF94" s="213"/>
      <c r="AG94" s="211">
        <f>IFERROR(AVERAGE(L94:AC95),0)</f>
        <v>0</v>
      </c>
      <c r="AH94" s="212"/>
      <c r="AI94" s="213"/>
    </row>
    <row r="95" spans="2:35" ht="12.6" customHeight="1" x14ac:dyDescent="0.2">
      <c r="C95" s="251"/>
      <c r="D95" s="252"/>
      <c r="E95" s="252"/>
      <c r="F95" s="252"/>
      <c r="G95" s="252"/>
      <c r="H95" s="252"/>
      <c r="I95" s="252"/>
      <c r="J95" s="252"/>
      <c r="K95" s="253"/>
      <c r="L95" s="207"/>
      <c r="M95" s="208"/>
      <c r="N95" s="208"/>
      <c r="O95" s="207"/>
      <c r="P95" s="208"/>
      <c r="Q95" s="210"/>
      <c r="R95" s="207"/>
      <c r="S95" s="208"/>
      <c r="T95" s="210"/>
      <c r="U95" s="207"/>
      <c r="V95" s="208"/>
      <c r="W95" s="210"/>
      <c r="X95" s="207"/>
      <c r="Y95" s="208"/>
      <c r="Z95" s="210"/>
      <c r="AA95" s="207"/>
      <c r="AB95" s="208"/>
      <c r="AC95" s="210"/>
      <c r="AD95" s="214"/>
      <c r="AE95" s="215"/>
      <c r="AF95" s="216"/>
      <c r="AG95" s="214"/>
      <c r="AH95" s="215"/>
      <c r="AI95" s="216"/>
    </row>
    <row r="96" spans="2:35" ht="12.6" customHeight="1" x14ac:dyDescent="0.15">
      <c r="C96" s="254"/>
      <c r="D96" s="255"/>
      <c r="E96" s="255"/>
      <c r="F96" s="255"/>
      <c r="G96" s="255"/>
      <c r="H96" s="255"/>
      <c r="I96" s="255"/>
      <c r="J96" s="255"/>
      <c r="K96" s="256"/>
      <c r="L96" s="217" t="s">
        <v>1</v>
      </c>
      <c r="M96" s="218"/>
      <c r="N96" s="218"/>
      <c r="O96" s="217" t="s">
        <v>1</v>
      </c>
      <c r="P96" s="218"/>
      <c r="Q96" s="219"/>
      <c r="R96" s="217" t="s">
        <v>1</v>
      </c>
      <c r="S96" s="218"/>
      <c r="T96" s="219"/>
      <c r="U96" s="217" t="s">
        <v>1</v>
      </c>
      <c r="V96" s="218"/>
      <c r="W96" s="219"/>
      <c r="X96" s="217" t="s">
        <v>1</v>
      </c>
      <c r="Y96" s="218"/>
      <c r="Z96" s="219"/>
      <c r="AA96" s="217" t="s">
        <v>1</v>
      </c>
      <c r="AB96" s="218"/>
      <c r="AC96" s="219"/>
      <c r="AD96" s="217" t="s">
        <v>1</v>
      </c>
      <c r="AE96" s="218"/>
      <c r="AF96" s="219"/>
      <c r="AG96" s="217" t="s">
        <v>1</v>
      </c>
      <c r="AH96" s="218"/>
      <c r="AI96" s="219"/>
    </row>
    <row r="97" spans="2:38" ht="12.6" customHeight="1" x14ac:dyDescent="0.2">
      <c r="AB97" s="19"/>
    </row>
    <row r="98" spans="2:38" s="58" customFormat="1" ht="12.6" customHeight="1" x14ac:dyDescent="0.2">
      <c r="C98" s="220" t="s">
        <v>12</v>
      </c>
      <c r="D98" s="221"/>
      <c r="E98" s="221"/>
      <c r="F98" s="221"/>
      <c r="G98" s="221"/>
      <c r="H98" s="222"/>
      <c r="I98" s="226"/>
      <c r="J98" s="227"/>
      <c r="K98" s="227"/>
      <c r="L98" s="227"/>
      <c r="M98" s="227"/>
      <c r="N98" s="227"/>
      <c r="O98" s="227"/>
      <c r="P98" s="220" t="s">
        <v>11</v>
      </c>
      <c r="Q98" s="221"/>
      <c r="R98" s="221"/>
      <c r="S98" s="221"/>
      <c r="T98" s="222"/>
      <c r="U98" s="226"/>
      <c r="V98" s="227"/>
      <c r="W98" s="227"/>
      <c r="X98" s="227"/>
      <c r="Y98" s="227"/>
      <c r="Z98" s="227"/>
      <c r="AA98" s="230"/>
    </row>
    <row r="99" spans="2:38" s="58" customFormat="1" ht="12.6" customHeight="1" x14ac:dyDescent="0.2">
      <c r="C99" s="223"/>
      <c r="D99" s="224"/>
      <c r="E99" s="224"/>
      <c r="F99" s="224"/>
      <c r="G99" s="224"/>
      <c r="H99" s="225"/>
      <c r="I99" s="228"/>
      <c r="J99" s="229"/>
      <c r="K99" s="229"/>
      <c r="L99" s="229"/>
      <c r="M99" s="229"/>
      <c r="N99" s="229"/>
      <c r="O99" s="229"/>
      <c r="P99" s="223"/>
      <c r="Q99" s="224"/>
      <c r="R99" s="224"/>
      <c r="S99" s="224"/>
      <c r="T99" s="225"/>
      <c r="U99" s="228"/>
      <c r="V99" s="229"/>
      <c r="W99" s="229"/>
      <c r="X99" s="229"/>
      <c r="Y99" s="229"/>
      <c r="Z99" s="229"/>
      <c r="AA99" s="231"/>
    </row>
    <row r="100" spans="2:38" ht="6" customHeight="1" x14ac:dyDescent="0.2"/>
    <row r="101" spans="2:38" ht="12.6" customHeight="1" x14ac:dyDescent="0.2">
      <c r="C101" s="22" t="s">
        <v>67</v>
      </c>
      <c r="S101" s="20"/>
      <c r="T101" s="20"/>
    </row>
    <row r="102" spans="2:38" ht="12.6" customHeight="1" x14ac:dyDescent="0.2">
      <c r="S102" s="20"/>
    </row>
    <row r="103" spans="2:38" ht="12.6" customHeight="1" x14ac:dyDescent="0.2">
      <c r="D103" s="232" t="s">
        <v>9</v>
      </c>
      <c r="E103" s="233"/>
      <c r="F103" s="233"/>
      <c r="G103" s="234"/>
      <c r="H103" s="235" t="s">
        <v>8</v>
      </c>
      <c r="I103" s="236"/>
      <c r="J103" s="232" t="s">
        <v>10</v>
      </c>
      <c r="K103" s="233"/>
      <c r="L103" s="233"/>
      <c r="M103" s="234"/>
      <c r="N103" s="235" t="s">
        <v>80</v>
      </c>
      <c r="O103" s="247"/>
      <c r="P103" s="247"/>
      <c r="Q103" s="236"/>
      <c r="R103" s="232" t="s">
        <v>14</v>
      </c>
      <c r="S103" s="233"/>
      <c r="T103" s="233"/>
      <c r="U103" s="234"/>
    </row>
    <row r="104" spans="2:38" ht="12.6" customHeight="1" x14ac:dyDescent="0.2">
      <c r="D104" s="237">
        <f>AD94</f>
        <v>0</v>
      </c>
      <c r="E104" s="238"/>
      <c r="F104" s="238"/>
      <c r="G104" s="239"/>
      <c r="H104" s="235"/>
      <c r="I104" s="236"/>
      <c r="J104" s="237">
        <f>AD86</f>
        <v>0</v>
      </c>
      <c r="K104" s="238"/>
      <c r="L104" s="238"/>
      <c r="M104" s="239"/>
      <c r="N104" s="235"/>
      <c r="O104" s="247"/>
      <c r="P104" s="247"/>
      <c r="Q104" s="236"/>
      <c r="R104" s="237">
        <f>IF(J104=0,0,ROUNDUP(D104/J104*100,0))</f>
        <v>0</v>
      </c>
      <c r="S104" s="243"/>
      <c r="T104" s="243"/>
      <c r="U104" s="257" t="s">
        <v>13</v>
      </c>
      <c r="AL104" s="12" t="str">
        <f>IF(R104&gt;80,"【別紙】シートの作成及び提出が必要です！","")</f>
        <v/>
      </c>
    </row>
    <row r="105" spans="2:38" ht="12.6" customHeight="1" x14ac:dyDescent="0.2">
      <c r="D105" s="240"/>
      <c r="E105" s="241"/>
      <c r="F105" s="241"/>
      <c r="G105" s="242"/>
      <c r="H105" s="235"/>
      <c r="I105" s="236"/>
      <c r="J105" s="240"/>
      <c r="K105" s="241"/>
      <c r="L105" s="241"/>
      <c r="M105" s="242"/>
      <c r="N105" s="235"/>
      <c r="O105" s="247"/>
      <c r="P105" s="247"/>
      <c r="Q105" s="236"/>
      <c r="R105" s="244"/>
      <c r="S105" s="245"/>
      <c r="T105" s="245"/>
      <c r="U105" s="258"/>
    </row>
    <row r="106" spans="2:38" ht="12.6" customHeight="1" x14ac:dyDescent="0.2">
      <c r="W106" s="20" t="s">
        <v>58</v>
      </c>
    </row>
    <row r="107" spans="2:38" ht="12.6" customHeight="1" x14ac:dyDescent="0.2"/>
    <row r="108" spans="2:38" ht="12.6" customHeight="1" x14ac:dyDescent="0.2"/>
    <row r="109" spans="2:38" ht="12.6" customHeight="1" x14ac:dyDescent="0.2">
      <c r="B109" s="17" t="s">
        <v>62</v>
      </c>
    </row>
    <row r="110" spans="2:38" ht="12.6" customHeight="1" x14ac:dyDescent="0.2">
      <c r="C110" s="19" t="s">
        <v>74</v>
      </c>
    </row>
    <row r="111" spans="2:38" ht="12.6" customHeight="1" x14ac:dyDescent="0.2">
      <c r="C111" s="147"/>
      <c r="D111" s="148"/>
      <c r="E111" s="148"/>
      <c r="F111" s="148"/>
      <c r="G111" s="148"/>
      <c r="H111" s="148"/>
      <c r="I111" s="148"/>
      <c r="J111" s="148"/>
      <c r="K111" s="149"/>
      <c r="L111" s="150" t="str">
        <f>L93</f>
        <v>3月</v>
      </c>
      <c r="M111" s="151"/>
      <c r="N111" s="151"/>
      <c r="O111" s="150" t="str">
        <f>O93</f>
        <v>4月</v>
      </c>
      <c r="P111" s="151"/>
      <c r="Q111" s="152"/>
      <c r="R111" s="150" t="str">
        <f>R93</f>
        <v>5月</v>
      </c>
      <c r="S111" s="151"/>
      <c r="T111" s="152"/>
      <c r="U111" s="150" t="str">
        <f>U93</f>
        <v>6月</v>
      </c>
      <c r="V111" s="151"/>
      <c r="W111" s="152"/>
      <c r="X111" s="150" t="str">
        <f>X93</f>
        <v>7月</v>
      </c>
      <c r="Y111" s="151"/>
      <c r="Z111" s="152"/>
      <c r="AA111" s="150" t="str">
        <f>AA93</f>
        <v>8月</v>
      </c>
      <c r="AB111" s="151"/>
      <c r="AC111" s="152"/>
      <c r="AD111" s="150" t="s">
        <v>7</v>
      </c>
      <c r="AE111" s="151"/>
      <c r="AF111" s="152"/>
      <c r="AG111" s="150" t="s">
        <v>41</v>
      </c>
      <c r="AH111" s="151"/>
      <c r="AI111" s="152"/>
    </row>
    <row r="112" spans="2:38" ht="12.6" customHeight="1" x14ac:dyDescent="0.2">
      <c r="C112" s="196" t="s">
        <v>47</v>
      </c>
      <c r="D112" s="197"/>
      <c r="E112" s="197"/>
      <c r="F112" s="197"/>
      <c r="G112" s="197"/>
      <c r="H112" s="197"/>
      <c r="I112" s="197"/>
      <c r="J112" s="197"/>
      <c r="K112" s="198"/>
      <c r="L112" s="205"/>
      <c r="M112" s="206"/>
      <c r="N112" s="206"/>
      <c r="O112" s="205"/>
      <c r="P112" s="206"/>
      <c r="Q112" s="209"/>
      <c r="R112" s="205"/>
      <c r="S112" s="206"/>
      <c r="T112" s="209"/>
      <c r="U112" s="205"/>
      <c r="V112" s="206"/>
      <c r="W112" s="209"/>
      <c r="X112" s="205"/>
      <c r="Y112" s="206"/>
      <c r="Z112" s="209"/>
      <c r="AA112" s="259"/>
      <c r="AB112" s="206"/>
      <c r="AC112" s="209"/>
      <c r="AD112" s="211">
        <f>SUM(L112:AC113)</f>
        <v>0</v>
      </c>
      <c r="AE112" s="212"/>
      <c r="AF112" s="213"/>
      <c r="AG112" s="211">
        <f>IFERROR(AVERAGE(L112:AC113),0)</f>
        <v>0</v>
      </c>
      <c r="AH112" s="212"/>
      <c r="AI112" s="213"/>
    </row>
    <row r="113" spans="3:35" ht="12.6" customHeight="1" x14ac:dyDescent="0.2">
      <c r="C113" s="199"/>
      <c r="D113" s="200"/>
      <c r="E113" s="200"/>
      <c r="F113" s="200"/>
      <c r="G113" s="200"/>
      <c r="H113" s="200"/>
      <c r="I113" s="200"/>
      <c r="J113" s="200"/>
      <c r="K113" s="201"/>
      <c r="L113" s="207"/>
      <c r="M113" s="208"/>
      <c r="N113" s="208"/>
      <c r="O113" s="207"/>
      <c r="P113" s="208"/>
      <c r="Q113" s="210"/>
      <c r="R113" s="207"/>
      <c r="S113" s="208"/>
      <c r="T113" s="210"/>
      <c r="U113" s="207"/>
      <c r="V113" s="208"/>
      <c r="W113" s="210"/>
      <c r="X113" s="207"/>
      <c r="Y113" s="208"/>
      <c r="Z113" s="210"/>
      <c r="AA113" s="207"/>
      <c r="AB113" s="208"/>
      <c r="AC113" s="210"/>
      <c r="AD113" s="214"/>
      <c r="AE113" s="215"/>
      <c r="AF113" s="216"/>
      <c r="AG113" s="214"/>
      <c r="AH113" s="215"/>
      <c r="AI113" s="216"/>
    </row>
    <row r="114" spans="3:35" ht="12.6" customHeight="1" x14ac:dyDescent="0.15">
      <c r="C114" s="202"/>
      <c r="D114" s="203"/>
      <c r="E114" s="203"/>
      <c r="F114" s="203"/>
      <c r="G114" s="203"/>
      <c r="H114" s="203"/>
      <c r="I114" s="203"/>
      <c r="J114" s="203"/>
      <c r="K114" s="204"/>
      <c r="L114" s="217" t="s">
        <v>1</v>
      </c>
      <c r="M114" s="218"/>
      <c r="N114" s="218"/>
      <c r="O114" s="217" t="s">
        <v>1</v>
      </c>
      <c r="P114" s="218"/>
      <c r="Q114" s="219"/>
      <c r="R114" s="217" t="s">
        <v>1</v>
      </c>
      <c r="S114" s="218"/>
      <c r="T114" s="219"/>
      <c r="U114" s="217" t="s">
        <v>1</v>
      </c>
      <c r="V114" s="218"/>
      <c r="W114" s="219"/>
      <c r="X114" s="217" t="s">
        <v>1</v>
      </c>
      <c r="Y114" s="218"/>
      <c r="Z114" s="219"/>
      <c r="AA114" s="217" t="s">
        <v>1</v>
      </c>
      <c r="AB114" s="218"/>
      <c r="AC114" s="219"/>
      <c r="AD114" s="217" t="s">
        <v>1</v>
      </c>
      <c r="AE114" s="218"/>
      <c r="AF114" s="219"/>
      <c r="AG114" s="217" t="s">
        <v>1</v>
      </c>
      <c r="AH114" s="218"/>
      <c r="AI114" s="219"/>
    </row>
    <row r="115" spans="3:35" ht="12.6" customHeight="1" x14ac:dyDescent="0.2"/>
    <row r="116" spans="3:35" ht="12.6" customHeight="1" x14ac:dyDescent="0.2">
      <c r="C116" s="19" t="s">
        <v>102</v>
      </c>
    </row>
    <row r="117" spans="3:35" ht="12.6" customHeight="1" x14ac:dyDescent="0.2">
      <c r="C117" s="19" t="s">
        <v>121</v>
      </c>
    </row>
    <row r="118" spans="3:35" ht="12.6" customHeight="1" x14ac:dyDescent="0.2">
      <c r="D118" s="19" t="s">
        <v>6</v>
      </c>
    </row>
    <row r="119" spans="3:35" ht="12.6" customHeight="1" x14ac:dyDescent="0.2">
      <c r="C119" s="147"/>
      <c r="D119" s="148"/>
      <c r="E119" s="148"/>
      <c r="F119" s="148"/>
      <c r="G119" s="148"/>
      <c r="H119" s="148"/>
      <c r="I119" s="148"/>
      <c r="J119" s="148"/>
      <c r="K119" s="149"/>
      <c r="L119" s="150" t="str">
        <f>L111</f>
        <v>3月</v>
      </c>
      <c r="M119" s="151"/>
      <c r="N119" s="151"/>
      <c r="O119" s="150" t="str">
        <f>O111</f>
        <v>4月</v>
      </c>
      <c r="P119" s="151"/>
      <c r="Q119" s="152"/>
      <c r="R119" s="150" t="str">
        <f>R111</f>
        <v>5月</v>
      </c>
      <c r="S119" s="151"/>
      <c r="T119" s="152"/>
      <c r="U119" s="150" t="str">
        <f>U111</f>
        <v>6月</v>
      </c>
      <c r="V119" s="151"/>
      <c r="W119" s="152"/>
      <c r="X119" s="150" t="str">
        <f>X111</f>
        <v>7月</v>
      </c>
      <c r="Y119" s="151"/>
      <c r="Z119" s="152"/>
      <c r="AA119" s="150" t="str">
        <f>AA111</f>
        <v>8月</v>
      </c>
      <c r="AB119" s="151"/>
      <c r="AC119" s="152"/>
      <c r="AD119" s="150" t="s">
        <v>44</v>
      </c>
      <c r="AE119" s="151"/>
      <c r="AF119" s="152"/>
      <c r="AG119" s="150" t="s">
        <v>41</v>
      </c>
      <c r="AH119" s="151"/>
      <c r="AI119" s="152"/>
    </row>
    <row r="120" spans="3:35" ht="12.6" customHeight="1" x14ac:dyDescent="0.2">
      <c r="C120" s="196" t="s">
        <v>48</v>
      </c>
      <c r="D120" s="260"/>
      <c r="E120" s="260"/>
      <c r="F120" s="260"/>
      <c r="G120" s="260"/>
      <c r="H120" s="260"/>
      <c r="I120" s="260"/>
      <c r="J120" s="260"/>
      <c r="K120" s="261"/>
      <c r="L120" s="205"/>
      <c r="M120" s="206"/>
      <c r="N120" s="206"/>
      <c r="O120" s="205"/>
      <c r="P120" s="206"/>
      <c r="Q120" s="209"/>
      <c r="R120" s="205"/>
      <c r="S120" s="206"/>
      <c r="T120" s="209"/>
      <c r="U120" s="205"/>
      <c r="V120" s="206"/>
      <c r="W120" s="209"/>
      <c r="X120" s="205"/>
      <c r="Y120" s="206"/>
      <c r="Z120" s="209"/>
      <c r="AA120" s="205"/>
      <c r="AB120" s="206"/>
      <c r="AC120" s="209"/>
      <c r="AD120" s="211">
        <f>SUM(L120:AC121)</f>
        <v>0</v>
      </c>
      <c r="AE120" s="212"/>
      <c r="AF120" s="213"/>
      <c r="AG120" s="211">
        <f>IFERROR(AVERAGE(L120:AC121),0)</f>
        <v>0</v>
      </c>
      <c r="AH120" s="212"/>
      <c r="AI120" s="213"/>
    </row>
    <row r="121" spans="3:35" ht="12.6" customHeight="1" x14ac:dyDescent="0.2">
      <c r="C121" s="262"/>
      <c r="D121" s="263"/>
      <c r="E121" s="263"/>
      <c r="F121" s="263"/>
      <c r="G121" s="263"/>
      <c r="H121" s="263"/>
      <c r="I121" s="263"/>
      <c r="J121" s="263"/>
      <c r="K121" s="264"/>
      <c r="L121" s="207"/>
      <c r="M121" s="208"/>
      <c r="N121" s="208"/>
      <c r="O121" s="207"/>
      <c r="P121" s="208"/>
      <c r="Q121" s="210"/>
      <c r="R121" s="207"/>
      <c r="S121" s="208"/>
      <c r="T121" s="210"/>
      <c r="U121" s="207"/>
      <c r="V121" s="208"/>
      <c r="W121" s="210"/>
      <c r="X121" s="207"/>
      <c r="Y121" s="208"/>
      <c r="Z121" s="210"/>
      <c r="AA121" s="207"/>
      <c r="AB121" s="208"/>
      <c r="AC121" s="210"/>
      <c r="AD121" s="214"/>
      <c r="AE121" s="215"/>
      <c r="AF121" s="216"/>
      <c r="AG121" s="214"/>
      <c r="AH121" s="215"/>
      <c r="AI121" s="216"/>
    </row>
    <row r="122" spans="3:35" ht="12.6" customHeight="1" x14ac:dyDescent="0.15">
      <c r="C122" s="265"/>
      <c r="D122" s="266"/>
      <c r="E122" s="266"/>
      <c r="F122" s="266"/>
      <c r="G122" s="266"/>
      <c r="H122" s="266"/>
      <c r="I122" s="266"/>
      <c r="J122" s="266"/>
      <c r="K122" s="267"/>
      <c r="L122" s="217" t="s">
        <v>1</v>
      </c>
      <c r="M122" s="218"/>
      <c r="N122" s="218"/>
      <c r="O122" s="217" t="s">
        <v>1</v>
      </c>
      <c r="P122" s="218"/>
      <c r="Q122" s="219"/>
      <c r="R122" s="217" t="s">
        <v>1</v>
      </c>
      <c r="S122" s="218"/>
      <c r="T122" s="219"/>
      <c r="U122" s="217" t="s">
        <v>1</v>
      </c>
      <c r="V122" s="218"/>
      <c r="W122" s="219"/>
      <c r="X122" s="217" t="s">
        <v>1</v>
      </c>
      <c r="Y122" s="218"/>
      <c r="Z122" s="219"/>
      <c r="AA122" s="217" t="s">
        <v>1</v>
      </c>
      <c r="AB122" s="218"/>
      <c r="AC122" s="219"/>
      <c r="AD122" s="217" t="s">
        <v>1</v>
      </c>
      <c r="AE122" s="218"/>
      <c r="AF122" s="219"/>
      <c r="AG122" s="217" t="s">
        <v>1</v>
      </c>
      <c r="AH122" s="218"/>
      <c r="AI122" s="219"/>
    </row>
    <row r="123" spans="3:35" ht="12.6" customHeight="1" x14ac:dyDescent="0.2">
      <c r="AB123" s="19"/>
    </row>
    <row r="124" spans="3:35" s="58" customFormat="1" ht="12.6" customHeight="1" x14ac:dyDescent="0.2">
      <c r="C124" s="220" t="s">
        <v>12</v>
      </c>
      <c r="D124" s="221"/>
      <c r="E124" s="221"/>
      <c r="F124" s="221"/>
      <c r="G124" s="221"/>
      <c r="H124" s="222"/>
      <c r="I124" s="226"/>
      <c r="J124" s="227"/>
      <c r="K124" s="227"/>
      <c r="L124" s="227"/>
      <c r="M124" s="227"/>
      <c r="N124" s="227"/>
      <c r="O124" s="227"/>
      <c r="P124" s="220" t="s">
        <v>11</v>
      </c>
      <c r="Q124" s="221"/>
      <c r="R124" s="221"/>
      <c r="S124" s="221"/>
      <c r="T124" s="222"/>
      <c r="U124" s="226"/>
      <c r="V124" s="227"/>
      <c r="W124" s="227"/>
      <c r="X124" s="227"/>
      <c r="Y124" s="227"/>
      <c r="Z124" s="227"/>
      <c r="AA124" s="230"/>
    </row>
    <row r="125" spans="3:35" s="58" customFormat="1" ht="12.6" customHeight="1" x14ac:dyDescent="0.2">
      <c r="C125" s="223"/>
      <c r="D125" s="224"/>
      <c r="E125" s="224"/>
      <c r="F125" s="224"/>
      <c r="G125" s="224"/>
      <c r="H125" s="225"/>
      <c r="I125" s="228"/>
      <c r="J125" s="229"/>
      <c r="K125" s="229"/>
      <c r="L125" s="229"/>
      <c r="M125" s="229"/>
      <c r="N125" s="229"/>
      <c r="O125" s="229"/>
      <c r="P125" s="223"/>
      <c r="Q125" s="224"/>
      <c r="R125" s="224"/>
      <c r="S125" s="224"/>
      <c r="T125" s="225"/>
      <c r="U125" s="228"/>
      <c r="V125" s="229"/>
      <c r="W125" s="229"/>
      <c r="X125" s="229"/>
      <c r="Y125" s="229"/>
      <c r="Z125" s="229"/>
      <c r="AA125" s="231"/>
    </row>
    <row r="126" spans="3:35" ht="6" customHeight="1" x14ac:dyDescent="0.2"/>
    <row r="127" spans="3:35" ht="12.6" customHeight="1" x14ac:dyDescent="0.2">
      <c r="C127" s="22" t="s">
        <v>67</v>
      </c>
      <c r="S127" s="20"/>
    </row>
    <row r="128" spans="3:35" ht="12.6" customHeight="1" x14ac:dyDescent="0.2">
      <c r="S128" s="20"/>
    </row>
    <row r="129" spans="2:38" ht="12.6" customHeight="1" x14ac:dyDescent="0.2">
      <c r="D129" s="232" t="s">
        <v>9</v>
      </c>
      <c r="E129" s="233"/>
      <c r="F129" s="233"/>
      <c r="G129" s="234"/>
      <c r="H129" s="235" t="s">
        <v>8</v>
      </c>
      <c r="I129" s="236"/>
      <c r="J129" s="232" t="s">
        <v>10</v>
      </c>
      <c r="K129" s="233"/>
      <c r="L129" s="233"/>
      <c r="M129" s="234"/>
      <c r="N129" s="235" t="s">
        <v>80</v>
      </c>
      <c r="O129" s="247"/>
      <c r="P129" s="247"/>
      <c r="Q129" s="236"/>
      <c r="R129" s="232" t="s">
        <v>14</v>
      </c>
      <c r="S129" s="233"/>
      <c r="T129" s="233"/>
      <c r="U129" s="234"/>
    </row>
    <row r="130" spans="2:38" ht="12.6" customHeight="1" x14ac:dyDescent="0.2">
      <c r="D130" s="237">
        <f>AD120</f>
        <v>0</v>
      </c>
      <c r="E130" s="238"/>
      <c r="F130" s="238"/>
      <c r="G130" s="239"/>
      <c r="H130" s="235"/>
      <c r="I130" s="236"/>
      <c r="J130" s="237">
        <f>AD112</f>
        <v>0</v>
      </c>
      <c r="K130" s="238"/>
      <c r="L130" s="238"/>
      <c r="M130" s="239"/>
      <c r="N130" s="235"/>
      <c r="O130" s="247"/>
      <c r="P130" s="247"/>
      <c r="Q130" s="236"/>
      <c r="R130" s="237">
        <f>IF(J130=0,0,ROUNDUP(D130/J130*100,0))</f>
        <v>0</v>
      </c>
      <c r="S130" s="243"/>
      <c r="T130" s="243"/>
      <c r="U130" s="216" t="s">
        <v>13</v>
      </c>
      <c r="AL130" s="12" t="str">
        <f>IF(R130&gt;80,"【別紙】シートの作成及び提出が必要です！","")</f>
        <v/>
      </c>
    </row>
    <row r="131" spans="2:38" ht="12.6" customHeight="1" x14ac:dyDescent="0.2">
      <c r="D131" s="240"/>
      <c r="E131" s="241"/>
      <c r="F131" s="241"/>
      <c r="G131" s="242"/>
      <c r="H131" s="235"/>
      <c r="I131" s="236"/>
      <c r="J131" s="240"/>
      <c r="K131" s="241"/>
      <c r="L131" s="241"/>
      <c r="M131" s="242"/>
      <c r="N131" s="235"/>
      <c r="O131" s="247"/>
      <c r="P131" s="247"/>
      <c r="Q131" s="236"/>
      <c r="R131" s="244"/>
      <c r="S131" s="245"/>
      <c r="T131" s="245"/>
      <c r="U131" s="246"/>
    </row>
    <row r="132" spans="2:38" ht="12.6" customHeight="1" x14ac:dyDescent="0.2">
      <c r="W132" s="20" t="s">
        <v>58</v>
      </c>
    </row>
    <row r="133" spans="2:38" ht="12.6" customHeight="1" x14ac:dyDescent="0.2"/>
    <row r="134" spans="2:38" ht="12.6" customHeight="1" x14ac:dyDescent="0.2">
      <c r="B134" s="17" t="s">
        <v>63</v>
      </c>
    </row>
    <row r="135" spans="2:38" ht="12.6" customHeight="1" x14ac:dyDescent="0.2">
      <c r="C135" s="19" t="s">
        <v>75</v>
      </c>
    </row>
    <row r="136" spans="2:38" ht="12.6" customHeight="1" x14ac:dyDescent="0.2">
      <c r="C136" s="147"/>
      <c r="D136" s="148"/>
      <c r="E136" s="148"/>
      <c r="F136" s="148"/>
      <c r="G136" s="148"/>
      <c r="H136" s="148"/>
      <c r="I136" s="148"/>
      <c r="J136" s="148"/>
      <c r="K136" s="149"/>
      <c r="L136" s="150" t="str">
        <f>L119</f>
        <v>3月</v>
      </c>
      <c r="M136" s="151"/>
      <c r="N136" s="151"/>
      <c r="O136" s="150" t="str">
        <f>O119</f>
        <v>4月</v>
      </c>
      <c r="P136" s="151"/>
      <c r="Q136" s="152"/>
      <c r="R136" s="150" t="str">
        <f>R119</f>
        <v>5月</v>
      </c>
      <c r="S136" s="151"/>
      <c r="T136" s="152"/>
      <c r="U136" s="150" t="str">
        <f>U119</f>
        <v>6月</v>
      </c>
      <c r="V136" s="151"/>
      <c r="W136" s="152"/>
      <c r="X136" s="150" t="str">
        <f>X119</f>
        <v>7月</v>
      </c>
      <c r="Y136" s="151"/>
      <c r="Z136" s="152"/>
      <c r="AA136" s="150" t="str">
        <f>AA119</f>
        <v>8月</v>
      </c>
      <c r="AB136" s="151"/>
      <c r="AC136" s="152"/>
      <c r="AD136" s="150" t="s">
        <v>7</v>
      </c>
      <c r="AE136" s="151"/>
      <c r="AF136" s="152"/>
      <c r="AG136" s="150" t="s">
        <v>41</v>
      </c>
      <c r="AH136" s="151"/>
      <c r="AI136" s="152"/>
    </row>
    <row r="137" spans="2:38" ht="12.6" customHeight="1" x14ac:dyDescent="0.2">
      <c r="C137" s="196" t="s">
        <v>49</v>
      </c>
      <c r="D137" s="197"/>
      <c r="E137" s="197"/>
      <c r="F137" s="197"/>
      <c r="G137" s="197"/>
      <c r="H137" s="197"/>
      <c r="I137" s="197"/>
      <c r="J137" s="197"/>
      <c r="K137" s="198"/>
      <c r="L137" s="205"/>
      <c r="M137" s="206"/>
      <c r="N137" s="206"/>
      <c r="O137" s="205"/>
      <c r="P137" s="206"/>
      <c r="Q137" s="209"/>
      <c r="R137" s="205"/>
      <c r="S137" s="206"/>
      <c r="T137" s="209"/>
      <c r="U137" s="205"/>
      <c r="V137" s="206"/>
      <c r="W137" s="209"/>
      <c r="X137" s="205"/>
      <c r="Y137" s="206"/>
      <c r="Z137" s="209"/>
      <c r="AA137" s="205"/>
      <c r="AB137" s="206"/>
      <c r="AC137" s="209"/>
      <c r="AD137" s="211">
        <f>SUM(L137:AC138)</f>
        <v>0</v>
      </c>
      <c r="AE137" s="212"/>
      <c r="AF137" s="213"/>
      <c r="AG137" s="211">
        <f>IFERROR(AVERAGE(L137:AC138),0)</f>
        <v>0</v>
      </c>
      <c r="AH137" s="212"/>
      <c r="AI137" s="213"/>
    </row>
    <row r="138" spans="2:38" ht="12.6" customHeight="1" x14ac:dyDescent="0.2">
      <c r="C138" s="199"/>
      <c r="D138" s="200"/>
      <c r="E138" s="200"/>
      <c r="F138" s="200"/>
      <c r="G138" s="200"/>
      <c r="H138" s="200"/>
      <c r="I138" s="200"/>
      <c r="J138" s="200"/>
      <c r="K138" s="201"/>
      <c r="L138" s="207"/>
      <c r="M138" s="208"/>
      <c r="N138" s="208"/>
      <c r="O138" s="207"/>
      <c r="P138" s="208"/>
      <c r="Q138" s="210"/>
      <c r="R138" s="207"/>
      <c r="S138" s="208"/>
      <c r="T138" s="210"/>
      <c r="U138" s="207"/>
      <c r="V138" s="208"/>
      <c r="W138" s="210"/>
      <c r="X138" s="207"/>
      <c r="Y138" s="208"/>
      <c r="Z138" s="210"/>
      <c r="AA138" s="207"/>
      <c r="AB138" s="208"/>
      <c r="AC138" s="210"/>
      <c r="AD138" s="214"/>
      <c r="AE138" s="215"/>
      <c r="AF138" s="216"/>
      <c r="AG138" s="214"/>
      <c r="AH138" s="215"/>
      <c r="AI138" s="216"/>
    </row>
    <row r="139" spans="2:38" ht="12.6" customHeight="1" x14ac:dyDescent="0.15">
      <c r="C139" s="202"/>
      <c r="D139" s="203"/>
      <c r="E139" s="203"/>
      <c r="F139" s="203"/>
      <c r="G139" s="203"/>
      <c r="H139" s="203"/>
      <c r="I139" s="203"/>
      <c r="J139" s="203"/>
      <c r="K139" s="204"/>
      <c r="L139" s="217" t="s">
        <v>1</v>
      </c>
      <c r="M139" s="218"/>
      <c r="N139" s="218"/>
      <c r="O139" s="217" t="s">
        <v>1</v>
      </c>
      <c r="P139" s="218"/>
      <c r="Q139" s="219"/>
      <c r="R139" s="217" t="s">
        <v>1</v>
      </c>
      <c r="S139" s="218"/>
      <c r="T139" s="219"/>
      <c r="U139" s="217" t="s">
        <v>1</v>
      </c>
      <c r="V139" s="218"/>
      <c r="W139" s="219"/>
      <c r="X139" s="217" t="s">
        <v>1</v>
      </c>
      <c r="Y139" s="218"/>
      <c r="Z139" s="219"/>
      <c r="AA139" s="217" t="s">
        <v>1</v>
      </c>
      <c r="AB139" s="218"/>
      <c r="AC139" s="219"/>
      <c r="AD139" s="217" t="s">
        <v>1</v>
      </c>
      <c r="AE139" s="218"/>
      <c r="AF139" s="219"/>
      <c r="AG139" s="217" t="s">
        <v>1</v>
      </c>
      <c r="AH139" s="218"/>
      <c r="AI139" s="219"/>
    </row>
    <row r="140" spans="2:38" ht="12.6" customHeight="1" x14ac:dyDescent="0.2"/>
    <row r="141" spans="2:38" ht="12.6" customHeight="1" x14ac:dyDescent="0.2">
      <c r="C141" s="19" t="s">
        <v>101</v>
      </c>
    </row>
    <row r="142" spans="2:38" ht="12.6" customHeight="1" x14ac:dyDescent="0.2">
      <c r="C142" s="19" t="s">
        <v>121</v>
      </c>
    </row>
    <row r="143" spans="2:38" ht="12.6" customHeight="1" x14ac:dyDescent="0.2">
      <c r="D143" s="19" t="s">
        <v>6</v>
      </c>
    </row>
    <row r="144" spans="2:38" ht="12.6" customHeight="1" x14ac:dyDescent="0.2">
      <c r="C144" s="147"/>
      <c r="D144" s="148"/>
      <c r="E144" s="148"/>
      <c r="F144" s="148"/>
      <c r="G144" s="148"/>
      <c r="H144" s="148"/>
      <c r="I144" s="148"/>
      <c r="J144" s="148"/>
      <c r="K144" s="149"/>
      <c r="L144" s="150" t="str">
        <f>L136</f>
        <v>3月</v>
      </c>
      <c r="M144" s="151"/>
      <c r="N144" s="151"/>
      <c r="O144" s="150" t="str">
        <f>O136</f>
        <v>4月</v>
      </c>
      <c r="P144" s="151"/>
      <c r="Q144" s="152"/>
      <c r="R144" s="150" t="str">
        <f>R136</f>
        <v>5月</v>
      </c>
      <c r="S144" s="151"/>
      <c r="T144" s="152"/>
      <c r="U144" s="150" t="str">
        <f>U136</f>
        <v>6月</v>
      </c>
      <c r="V144" s="151"/>
      <c r="W144" s="152"/>
      <c r="X144" s="150" t="str">
        <f>X136</f>
        <v>7月</v>
      </c>
      <c r="Y144" s="151"/>
      <c r="Z144" s="152"/>
      <c r="AA144" s="150" t="str">
        <f>AA136</f>
        <v>8月</v>
      </c>
      <c r="AB144" s="151"/>
      <c r="AC144" s="152"/>
      <c r="AD144" s="150" t="s">
        <v>44</v>
      </c>
      <c r="AE144" s="151"/>
      <c r="AF144" s="152"/>
      <c r="AG144" s="150" t="s">
        <v>41</v>
      </c>
      <c r="AH144" s="151"/>
      <c r="AI144" s="152"/>
    </row>
    <row r="145" spans="3:38" ht="12.6" customHeight="1" x14ac:dyDescent="0.2">
      <c r="C145" s="248" t="s">
        <v>50</v>
      </c>
      <c r="D145" s="249"/>
      <c r="E145" s="249"/>
      <c r="F145" s="249"/>
      <c r="G145" s="249"/>
      <c r="H145" s="249"/>
      <c r="I145" s="249"/>
      <c r="J145" s="249"/>
      <c r="K145" s="250"/>
      <c r="L145" s="205"/>
      <c r="M145" s="206"/>
      <c r="N145" s="206"/>
      <c r="O145" s="205"/>
      <c r="P145" s="206"/>
      <c r="Q145" s="209"/>
      <c r="R145" s="205"/>
      <c r="S145" s="206"/>
      <c r="T145" s="209"/>
      <c r="U145" s="205"/>
      <c r="V145" s="206"/>
      <c r="W145" s="209"/>
      <c r="X145" s="205"/>
      <c r="Y145" s="206"/>
      <c r="Z145" s="209"/>
      <c r="AA145" s="205"/>
      <c r="AB145" s="206"/>
      <c r="AC145" s="209"/>
      <c r="AD145" s="211">
        <f>SUM(L145:AC146)</f>
        <v>0</v>
      </c>
      <c r="AE145" s="212"/>
      <c r="AF145" s="213"/>
      <c r="AG145" s="211">
        <f>IFERROR(AVERAGE(L145:AC146),0)</f>
        <v>0</v>
      </c>
      <c r="AH145" s="212"/>
      <c r="AI145" s="213"/>
    </row>
    <row r="146" spans="3:38" ht="12.6" customHeight="1" x14ac:dyDescent="0.2">
      <c r="C146" s="251"/>
      <c r="D146" s="252"/>
      <c r="E146" s="252"/>
      <c r="F146" s="252"/>
      <c r="G146" s="252"/>
      <c r="H146" s="252"/>
      <c r="I146" s="252"/>
      <c r="J146" s="252"/>
      <c r="K146" s="253"/>
      <c r="L146" s="207"/>
      <c r="M146" s="208"/>
      <c r="N146" s="208"/>
      <c r="O146" s="207"/>
      <c r="P146" s="208"/>
      <c r="Q146" s="210"/>
      <c r="R146" s="207"/>
      <c r="S146" s="208"/>
      <c r="T146" s="210"/>
      <c r="U146" s="207"/>
      <c r="V146" s="208"/>
      <c r="W146" s="210"/>
      <c r="X146" s="207"/>
      <c r="Y146" s="208"/>
      <c r="Z146" s="210"/>
      <c r="AA146" s="207"/>
      <c r="AB146" s="208"/>
      <c r="AC146" s="210"/>
      <c r="AD146" s="214"/>
      <c r="AE146" s="215"/>
      <c r="AF146" s="216"/>
      <c r="AG146" s="214"/>
      <c r="AH146" s="215"/>
      <c r="AI146" s="216"/>
    </row>
    <row r="147" spans="3:38" ht="12.6" customHeight="1" x14ac:dyDescent="0.15">
      <c r="C147" s="254"/>
      <c r="D147" s="255"/>
      <c r="E147" s="255"/>
      <c r="F147" s="255"/>
      <c r="G147" s="255"/>
      <c r="H147" s="255"/>
      <c r="I147" s="255"/>
      <c r="J147" s="255"/>
      <c r="K147" s="256"/>
      <c r="L147" s="217" t="s">
        <v>1</v>
      </c>
      <c r="M147" s="218"/>
      <c r="N147" s="218"/>
      <c r="O147" s="217" t="s">
        <v>1</v>
      </c>
      <c r="P147" s="218"/>
      <c r="Q147" s="219"/>
      <c r="R147" s="217" t="s">
        <v>1</v>
      </c>
      <c r="S147" s="218"/>
      <c r="T147" s="219"/>
      <c r="U147" s="217" t="s">
        <v>1</v>
      </c>
      <c r="V147" s="218"/>
      <c r="W147" s="219"/>
      <c r="X147" s="217" t="s">
        <v>1</v>
      </c>
      <c r="Y147" s="218"/>
      <c r="Z147" s="219"/>
      <c r="AA147" s="217" t="s">
        <v>1</v>
      </c>
      <c r="AB147" s="218"/>
      <c r="AC147" s="219"/>
      <c r="AD147" s="217" t="s">
        <v>1</v>
      </c>
      <c r="AE147" s="218"/>
      <c r="AF147" s="219"/>
      <c r="AG147" s="217" t="s">
        <v>1</v>
      </c>
      <c r="AH147" s="218"/>
      <c r="AI147" s="219"/>
    </row>
    <row r="148" spans="3:38" ht="12.6" customHeight="1" x14ac:dyDescent="0.2">
      <c r="AB148" s="19"/>
    </row>
    <row r="149" spans="3:38" s="58" customFormat="1" ht="12.6" customHeight="1" x14ac:dyDescent="0.2">
      <c r="C149" s="220" t="s">
        <v>12</v>
      </c>
      <c r="D149" s="221"/>
      <c r="E149" s="221"/>
      <c r="F149" s="221"/>
      <c r="G149" s="221"/>
      <c r="H149" s="222"/>
      <c r="I149" s="226"/>
      <c r="J149" s="227"/>
      <c r="K149" s="227"/>
      <c r="L149" s="227"/>
      <c r="M149" s="227"/>
      <c r="N149" s="227"/>
      <c r="O149" s="227"/>
      <c r="P149" s="220" t="s">
        <v>11</v>
      </c>
      <c r="Q149" s="221"/>
      <c r="R149" s="221"/>
      <c r="S149" s="221"/>
      <c r="T149" s="222"/>
      <c r="U149" s="226"/>
      <c r="V149" s="227"/>
      <c r="W149" s="227"/>
      <c r="X149" s="227"/>
      <c r="Y149" s="227"/>
      <c r="Z149" s="227"/>
      <c r="AA149" s="230"/>
    </row>
    <row r="150" spans="3:38" s="58" customFormat="1" ht="12.6" customHeight="1" x14ac:dyDescent="0.2">
      <c r="C150" s="223"/>
      <c r="D150" s="224"/>
      <c r="E150" s="224"/>
      <c r="F150" s="224"/>
      <c r="G150" s="224"/>
      <c r="H150" s="225"/>
      <c r="I150" s="228"/>
      <c r="J150" s="229"/>
      <c r="K150" s="229"/>
      <c r="L150" s="229"/>
      <c r="M150" s="229"/>
      <c r="N150" s="229"/>
      <c r="O150" s="229"/>
      <c r="P150" s="223"/>
      <c r="Q150" s="224"/>
      <c r="R150" s="224"/>
      <c r="S150" s="224"/>
      <c r="T150" s="225"/>
      <c r="U150" s="228"/>
      <c r="V150" s="229"/>
      <c r="W150" s="229"/>
      <c r="X150" s="229"/>
      <c r="Y150" s="229"/>
      <c r="Z150" s="229"/>
      <c r="AA150" s="231"/>
    </row>
    <row r="151" spans="3:38" ht="6" customHeight="1" x14ac:dyDescent="0.2"/>
    <row r="152" spans="3:38" ht="12.6" customHeight="1" x14ac:dyDescent="0.2">
      <c r="C152" s="22" t="s">
        <v>67</v>
      </c>
      <c r="S152" s="20"/>
    </row>
    <row r="153" spans="3:38" ht="12.6" customHeight="1" x14ac:dyDescent="0.2">
      <c r="S153" s="20"/>
    </row>
    <row r="154" spans="3:38" ht="12.6" customHeight="1" x14ac:dyDescent="0.2">
      <c r="D154" s="232" t="s">
        <v>9</v>
      </c>
      <c r="E154" s="233"/>
      <c r="F154" s="233"/>
      <c r="G154" s="234"/>
      <c r="H154" s="235" t="s">
        <v>8</v>
      </c>
      <c r="I154" s="236"/>
      <c r="J154" s="232" t="s">
        <v>10</v>
      </c>
      <c r="K154" s="233"/>
      <c r="L154" s="233"/>
      <c r="M154" s="234"/>
      <c r="N154" s="235" t="s">
        <v>80</v>
      </c>
      <c r="O154" s="247"/>
      <c r="P154" s="247"/>
      <c r="Q154" s="236"/>
      <c r="R154" s="232" t="s">
        <v>14</v>
      </c>
      <c r="S154" s="233"/>
      <c r="T154" s="233"/>
      <c r="U154" s="234"/>
    </row>
    <row r="155" spans="3:38" ht="12.6" customHeight="1" x14ac:dyDescent="0.2">
      <c r="D155" s="237">
        <f>AD145</f>
        <v>0</v>
      </c>
      <c r="E155" s="238"/>
      <c r="F155" s="238"/>
      <c r="G155" s="239"/>
      <c r="H155" s="235"/>
      <c r="I155" s="236"/>
      <c r="J155" s="237">
        <f>AD137</f>
        <v>0</v>
      </c>
      <c r="K155" s="238"/>
      <c r="L155" s="238"/>
      <c r="M155" s="239"/>
      <c r="N155" s="235"/>
      <c r="O155" s="247"/>
      <c r="P155" s="247"/>
      <c r="Q155" s="236"/>
      <c r="R155" s="237">
        <f>IF(J155=0,0,ROUNDUP(D155/J155*100,0))</f>
        <v>0</v>
      </c>
      <c r="S155" s="243"/>
      <c r="T155" s="243"/>
      <c r="U155" s="216" t="s">
        <v>13</v>
      </c>
      <c r="AL155" s="12" t="str">
        <f>IF(R155&gt;80,"【別紙】シートの作成及び提出が必要です！","")</f>
        <v/>
      </c>
    </row>
    <row r="156" spans="3:38" ht="12.6" customHeight="1" x14ac:dyDescent="0.2">
      <c r="D156" s="240"/>
      <c r="E156" s="241"/>
      <c r="F156" s="241"/>
      <c r="G156" s="242"/>
      <c r="H156" s="235"/>
      <c r="I156" s="236"/>
      <c r="J156" s="240"/>
      <c r="K156" s="241"/>
      <c r="L156" s="241"/>
      <c r="M156" s="242"/>
      <c r="N156" s="235"/>
      <c r="O156" s="247"/>
      <c r="P156" s="247"/>
      <c r="Q156" s="236"/>
      <c r="R156" s="244"/>
      <c r="S156" s="245"/>
      <c r="T156" s="245"/>
      <c r="U156" s="246"/>
    </row>
    <row r="157" spans="3:38" ht="13.2" customHeight="1" x14ac:dyDescent="0.2">
      <c r="W157" s="20" t="s">
        <v>58</v>
      </c>
    </row>
  </sheetData>
  <mergeCells count="339">
    <mergeCell ref="J16:N18"/>
    <mergeCell ref="O16:V18"/>
    <mergeCell ref="W16:AA18"/>
    <mergeCell ref="AB16:AI18"/>
    <mergeCell ref="C149:H150"/>
    <mergeCell ref="I149:O150"/>
    <mergeCell ref="P149:T150"/>
    <mergeCell ref="U149:AA150"/>
    <mergeCell ref="U147:W147"/>
    <mergeCell ref="AD136:AF136"/>
    <mergeCell ref="AG136:AI136"/>
    <mergeCell ref="AD147:AF147"/>
    <mergeCell ref="AG147:AI147"/>
    <mergeCell ref="X144:Z144"/>
    <mergeCell ref="AA144:AC144"/>
    <mergeCell ref="AD144:AF144"/>
    <mergeCell ref="AG144:AI144"/>
    <mergeCell ref="X137:Z138"/>
    <mergeCell ref="AA137:AC138"/>
    <mergeCell ref="AD137:AF138"/>
    <mergeCell ref="AG137:AI138"/>
    <mergeCell ref="X139:Z139"/>
    <mergeCell ref="AA139:AC139"/>
    <mergeCell ref="AD139:AF139"/>
    <mergeCell ref="AG139:AI139"/>
    <mergeCell ref="C145:K147"/>
    <mergeCell ref="L145:N146"/>
    <mergeCell ref="O145:Q146"/>
    <mergeCell ref="D154:G154"/>
    <mergeCell ref="H154:I156"/>
    <mergeCell ref="J154:M154"/>
    <mergeCell ref="R154:U154"/>
    <mergeCell ref="D155:G156"/>
    <mergeCell ref="J155:M156"/>
    <mergeCell ref="R155:T156"/>
    <mergeCell ref="U155:U156"/>
    <mergeCell ref="N154:Q156"/>
    <mergeCell ref="R145:T146"/>
    <mergeCell ref="U145:W146"/>
    <mergeCell ref="X145:Z146"/>
    <mergeCell ref="AA145:AC146"/>
    <mergeCell ref="AD145:AF146"/>
    <mergeCell ref="AG145:AI146"/>
    <mergeCell ref="L147:N147"/>
    <mergeCell ref="O147:Q147"/>
    <mergeCell ref="R147:T147"/>
    <mergeCell ref="X147:Z147"/>
    <mergeCell ref="AA147:AC147"/>
    <mergeCell ref="C144:K144"/>
    <mergeCell ref="L144:N144"/>
    <mergeCell ref="O144:Q144"/>
    <mergeCell ref="R144:T144"/>
    <mergeCell ref="C137:K139"/>
    <mergeCell ref="L137:N138"/>
    <mergeCell ref="O137:Q138"/>
    <mergeCell ref="R137:T138"/>
    <mergeCell ref="U137:W138"/>
    <mergeCell ref="L139:N139"/>
    <mergeCell ref="O139:Q139"/>
    <mergeCell ref="R139:T139"/>
    <mergeCell ref="U139:W139"/>
    <mergeCell ref="U144:W144"/>
    <mergeCell ref="U119:W119"/>
    <mergeCell ref="C124:H125"/>
    <mergeCell ref="I124:O125"/>
    <mergeCell ref="P124:T125"/>
    <mergeCell ref="U124:AA125"/>
    <mergeCell ref="U122:W122"/>
    <mergeCell ref="X122:Z122"/>
    <mergeCell ref="AA122:AC122"/>
    <mergeCell ref="C136:K136"/>
    <mergeCell ref="L136:N136"/>
    <mergeCell ref="O136:Q136"/>
    <mergeCell ref="R136:T136"/>
    <mergeCell ref="U136:W136"/>
    <mergeCell ref="D129:G129"/>
    <mergeCell ref="H129:I131"/>
    <mergeCell ref="J129:M129"/>
    <mergeCell ref="R129:U129"/>
    <mergeCell ref="D130:G131"/>
    <mergeCell ref="J130:M131"/>
    <mergeCell ref="R130:T131"/>
    <mergeCell ref="U130:U131"/>
    <mergeCell ref="N129:Q131"/>
    <mergeCell ref="X136:Z136"/>
    <mergeCell ref="AA136:AC136"/>
    <mergeCell ref="AD111:AF111"/>
    <mergeCell ref="AG111:AI111"/>
    <mergeCell ref="AD122:AF122"/>
    <mergeCell ref="AG122:AI122"/>
    <mergeCell ref="X119:Z119"/>
    <mergeCell ref="AA119:AC119"/>
    <mergeCell ref="AD119:AF119"/>
    <mergeCell ref="AG119:AI119"/>
    <mergeCell ref="C120:K122"/>
    <mergeCell ref="L120:N121"/>
    <mergeCell ref="O120:Q121"/>
    <mergeCell ref="R120:T121"/>
    <mergeCell ref="U120:W121"/>
    <mergeCell ref="X120:Z121"/>
    <mergeCell ref="AA120:AC121"/>
    <mergeCell ref="AD120:AF121"/>
    <mergeCell ref="AG120:AI121"/>
    <mergeCell ref="L122:N122"/>
    <mergeCell ref="O122:Q122"/>
    <mergeCell ref="R122:T122"/>
    <mergeCell ref="C119:K119"/>
    <mergeCell ref="L119:N119"/>
    <mergeCell ref="O119:Q119"/>
    <mergeCell ref="R119:T119"/>
    <mergeCell ref="C112:K114"/>
    <mergeCell ref="L112:N113"/>
    <mergeCell ref="O112:Q113"/>
    <mergeCell ref="R112:T113"/>
    <mergeCell ref="U112:W113"/>
    <mergeCell ref="X112:Z113"/>
    <mergeCell ref="AA112:AC113"/>
    <mergeCell ref="AD112:AF113"/>
    <mergeCell ref="AG112:AI113"/>
    <mergeCell ref="L114:N114"/>
    <mergeCell ref="O114:Q114"/>
    <mergeCell ref="R114:T114"/>
    <mergeCell ref="U114:W114"/>
    <mergeCell ref="X114:Z114"/>
    <mergeCell ref="AA114:AC114"/>
    <mergeCell ref="AD114:AF114"/>
    <mergeCell ref="AG114:AI114"/>
    <mergeCell ref="U93:W93"/>
    <mergeCell ref="C98:H99"/>
    <mergeCell ref="I98:O99"/>
    <mergeCell ref="P98:T99"/>
    <mergeCell ref="U98:AA99"/>
    <mergeCell ref="U96:W96"/>
    <mergeCell ref="X96:Z96"/>
    <mergeCell ref="AA96:AC96"/>
    <mergeCell ref="C111:K111"/>
    <mergeCell ref="L111:N111"/>
    <mergeCell ref="O111:Q111"/>
    <mergeCell ref="R111:T111"/>
    <mergeCell ref="U111:W111"/>
    <mergeCell ref="D103:G103"/>
    <mergeCell ref="H103:I105"/>
    <mergeCell ref="J103:M103"/>
    <mergeCell ref="R103:U103"/>
    <mergeCell ref="D104:G105"/>
    <mergeCell ref="J104:M105"/>
    <mergeCell ref="R104:T105"/>
    <mergeCell ref="U104:U105"/>
    <mergeCell ref="N103:Q105"/>
    <mergeCell ref="X111:Z111"/>
    <mergeCell ref="AA111:AC111"/>
    <mergeCell ref="AD85:AF85"/>
    <mergeCell ref="AG85:AI85"/>
    <mergeCell ref="AD96:AF96"/>
    <mergeCell ref="AG96:AI96"/>
    <mergeCell ref="X93:Z93"/>
    <mergeCell ref="AA93:AC93"/>
    <mergeCell ref="AD93:AF93"/>
    <mergeCell ref="AG93:AI93"/>
    <mergeCell ref="C94:K96"/>
    <mergeCell ref="L94:N95"/>
    <mergeCell ref="O94:Q95"/>
    <mergeCell ref="R94:T95"/>
    <mergeCell ref="U94:W95"/>
    <mergeCell ref="X94:Z95"/>
    <mergeCell ref="AA94:AC95"/>
    <mergeCell ref="AD94:AF95"/>
    <mergeCell ref="AG94:AI95"/>
    <mergeCell ref="L96:N96"/>
    <mergeCell ref="O96:Q96"/>
    <mergeCell ref="R96:T96"/>
    <mergeCell ref="C93:K93"/>
    <mergeCell ref="L93:N93"/>
    <mergeCell ref="O93:Q93"/>
    <mergeCell ref="R93:T93"/>
    <mergeCell ref="C86:K88"/>
    <mergeCell ref="L86:N87"/>
    <mergeCell ref="O86:Q87"/>
    <mergeCell ref="R86:T87"/>
    <mergeCell ref="U86:W87"/>
    <mergeCell ref="X86:Z87"/>
    <mergeCell ref="AA86:AC87"/>
    <mergeCell ref="AD86:AF87"/>
    <mergeCell ref="AG86:AI87"/>
    <mergeCell ref="L88:N88"/>
    <mergeCell ref="O88:Q88"/>
    <mergeCell ref="R88:T88"/>
    <mergeCell ref="U88:W88"/>
    <mergeCell ref="X88:Z88"/>
    <mergeCell ref="AA88:AC88"/>
    <mergeCell ref="AD88:AF88"/>
    <mergeCell ref="AG88:AI88"/>
    <mergeCell ref="C73:H74"/>
    <mergeCell ref="I73:O74"/>
    <mergeCell ref="P73:T74"/>
    <mergeCell ref="U73:AA74"/>
    <mergeCell ref="U71:W71"/>
    <mergeCell ref="X71:Z71"/>
    <mergeCell ref="AA71:AC71"/>
    <mergeCell ref="C85:K85"/>
    <mergeCell ref="L85:N85"/>
    <mergeCell ref="O85:Q85"/>
    <mergeCell ref="R85:T85"/>
    <mergeCell ref="U85:W85"/>
    <mergeCell ref="D78:G78"/>
    <mergeCell ref="H78:I80"/>
    <mergeCell ref="J78:M78"/>
    <mergeCell ref="R78:U78"/>
    <mergeCell ref="D79:G80"/>
    <mergeCell ref="J79:M80"/>
    <mergeCell ref="R79:T80"/>
    <mergeCell ref="U79:U80"/>
    <mergeCell ref="N78:Q80"/>
    <mergeCell ref="X85:Z85"/>
    <mergeCell ref="AA85:AC85"/>
    <mergeCell ref="AD71:AF71"/>
    <mergeCell ref="AG71:AI71"/>
    <mergeCell ref="X68:Z68"/>
    <mergeCell ref="AA68:AC68"/>
    <mergeCell ref="AD68:AF68"/>
    <mergeCell ref="AG68:AI68"/>
    <mergeCell ref="C69:K71"/>
    <mergeCell ref="L69:N70"/>
    <mergeCell ref="O69:Q70"/>
    <mergeCell ref="R69:T70"/>
    <mergeCell ref="U69:W70"/>
    <mergeCell ref="X69:Z70"/>
    <mergeCell ref="AA69:AC70"/>
    <mergeCell ref="AD69:AF70"/>
    <mergeCell ref="AG69:AI70"/>
    <mergeCell ref="L71:N71"/>
    <mergeCell ref="O71:Q71"/>
    <mergeCell ref="R71:T71"/>
    <mergeCell ref="C68:K68"/>
    <mergeCell ref="L68:N68"/>
    <mergeCell ref="O68:Q68"/>
    <mergeCell ref="R68:T68"/>
    <mergeCell ref="U68:W68"/>
    <mergeCell ref="C61:K63"/>
    <mergeCell ref="L61:N62"/>
    <mergeCell ref="O61:Q62"/>
    <mergeCell ref="R61:T62"/>
    <mergeCell ref="U61:W62"/>
    <mergeCell ref="X61:Z62"/>
    <mergeCell ref="AA61:AC62"/>
    <mergeCell ref="AD61:AF62"/>
    <mergeCell ref="AG61:AI62"/>
    <mergeCell ref="L63:N63"/>
    <mergeCell ref="O63:Q63"/>
    <mergeCell ref="R63:T63"/>
    <mergeCell ref="U63:W63"/>
    <mergeCell ref="X63:Z63"/>
    <mergeCell ref="AA63:AC63"/>
    <mergeCell ref="AD63:AF63"/>
    <mergeCell ref="AG63:AI63"/>
    <mergeCell ref="X60:Z60"/>
    <mergeCell ref="AE43:AI44"/>
    <mergeCell ref="U33:W34"/>
    <mergeCell ref="X33:Z34"/>
    <mergeCell ref="AA51:AD52"/>
    <mergeCell ref="Y49:Z50"/>
    <mergeCell ref="Y51:Z52"/>
    <mergeCell ref="AA49:AD50"/>
    <mergeCell ref="AD37:AF37"/>
    <mergeCell ref="AD35:AF36"/>
    <mergeCell ref="AG35:AI36"/>
    <mergeCell ref="AG37:AI37"/>
    <mergeCell ref="AA33:AC34"/>
    <mergeCell ref="AD33:AF34"/>
    <mergeCell ref="AG33:AI34"/>
    <mergeCell ref="AG60:AI60"/>
    <mergeCell ref="AA60:AC60"/>
    <mergeCell ref="AD60:AF60"/>
    <mergeCell ref="AA35:AC36"/>
    <mergeCell ref="AA37:AC37"/>
    <mergeCell ref="Q49:X50"/>
    <mergeCell ref="Q51:X52"/>
    <mergeCell ref="C60:K60"/>
    <mergeCell ref="L60:N60"/>
    <mergeCell ref="O60:Q60"/>
    <mergeCell ref="R60:T60"/>
    <mergeCell ref="U60:W60"/>
    <mergeCell ref="R35:T36"/>
    <mergeCell ref="K51:L52"/>
    <mergeCell ref="U35:W36"/>
    <mergeCell ref="C51:J52"/>
    <mergeCell ref="C49:J50"/>
    <mergeCell ref="M49:P50"/>
    <mergeCell ref="K49:L50"/>
    <mergeCell ref="C35:K37"/>
    <mergeCell ref="M51:P52"/>
    <mergeCell ref="L35:N36"/>
    <mergeCell ref="O35:Q36"/>
    <mergeCell ref="B32:AI32"/>
    <mergeCell ref="L33:N34"/>
    <mergeCell ref="O33:Q34"/>
    <mergeCell ref="J19:AI21"/>
    <mergeCell ref="C27:I28"/>
    <mergeCell ref="C43:AB44"/>
    <mergeCell ref="X35:Z36"/>
    <mergeCell ref="X37:Z37"/>
    <mergeCell ref="L37:N37"/>
    <mergeCell ref="O37:Q37"/>
    <mergeCell ref="R37:T37"/>
    <mergeCell ref="U37:W37"/>
    <mergeCell ref="C33:K34"/>
    <mergeCell ref="C22:I24"/>
    <mergeCell ref="C19:I21"/>
    <mergeCell ref="R33:T34"/>
    <mergeCell ref="S27:T28"/>
    <mergeCell ref="U27:V28"/>
    <mergeCell ref="W27:Z28"/>
    <mergeCell ref="AA27:AB28"/>
    <mergeCell ref="B31:AI31"/>
    <mergeCell ref="J22:AI24"/>
    <mergeCell ref="J13:AI15"/>
    <mergeCell ref="AB10:AC12"/>
    <mergeCell ref="C13:I15"/>
    <mergeCell ref="C10:O12"/>
    <mergeCell ref="AE8:AF9"/>
    <mergeCell ref="AC8:AD9"/>
    <mergeCell ref="AA8:AB9"/>
    <mergeCell ref="O27:R28"/>
    <mergeCell ref="W5:Y5"/>
    <mergeCell ref="Z5:AC5"/>
    <mergeCell ref="AD10:AE12"/>
    <mergeCell ref="AF10:AG12"/>
    <mergeCell ref="X8:Z9"/>
    <mergeCell ref="AG8:AI9"/>
    <mergeCell ref="AD5:AE5"/>
    <mergeCell ref="P10:Q12"/>
    <mergeCell ref="R10:S12"/>
    <mergeCell ref="T10:U12"/>
    <mergeCell ref="V10:W12"/>
    <mergeCell ref="X10:Y12"/>
    <mergeCell ref="Z10:AA12"/>
    <mergeCell ref="AG5:AH5"/>
    <mergeCell ref="AH10:AI12"/>
    <mergeCell ref="C16:I18"/>
  </mergeCells>
  <phoneticPr fontId="1"/>
  <conditionalFormatting sqref="AA51:AD52 B154:N154 B155:M156 B157:AJ158 BS152:BT181 R154:AJ156 C127 C101 C76 B134:AJ153">
    <cfRule type="expression" dxfId="10" priority="405">
      <formula>OR($AE$43="合算する")</formula>
    </cfRule>
  </conditionalFormatting>
  <conditionalFormatting sqref="D78:G80 J78:M80 I73:O74 R78:U80 U73:AA74 L61:AI63 L69:AI71">
    <cfRule type="expression" dxfId="9" priority="556">
      <formula>$M$49="いいえ"</formula>
    </cfRule>
  </conditionalFormatting>
  <conditionalFormatting sqref="D103:G105 J103:M105 I98:O99 R103:U105 U98:AA99 L86:AI88 L94:AI96">
    <cfRule type="expression" dxfId="8" priority="563">
      <formula>$M$51="いいえ"</formula>
    </cfRule>
  </conditionalFormatting>
  <conditionalFormatting sqref="D129:G131 J129:M131 I124:O125 R129:U131 U124:AA125 L112:AI114 L120:AI122">
    <cfRule type="expression" dxfId="7" priority="570">
      <formula>$AA$49="いいえ"</formula>
    </cfRule>
  </conditionalFormatting>
  <conditionalFormatting sqref="D154:G156 J154:M156 I149:O150 R154:U156 U149:AA150 L137:AI139 L145:AI147">
    <cfRule type="expression" dxfId="6" priority="577">
      <formula>$AA$51="いいえ"</formula>
    </cfRule>
  </conditionalFormatting>
  <dataValidations count="4">
    <dataValidation type="list" showInputMessage="1" showErrorMessage="1" sqref="AE43" xr:uid="{00000000-0002-0000-0200-000000000000}">
      <formula1>"合算する,合算しない"</formula1>
    </dataValidation>
    <dataValidation type="list" allowBlank="1" showInputMessage="1" showErrorMessage="1" sqref="M51 M49 AA49 AA51" xr:uid="{00000000-0002-0000-0200-000001000000}">
      <formula1>"はい,いいえ"</formula1>
    </dataValidation>
    <dataValidation type="list" allowBlank="1" showInputMessage="1" showErrorMessage="1" sqref="AE8" xr:uid="{F25128F5-8CCC-4312-9E11-877DE0F3BC2D}">
      <formula1>"前期,後期"</formula1>
    </dataValidation>
    <dataValidation type="list" allowBlank="1" showInputMessage="1" showErrorMessage="1" sqref="O16 AB16" xr:uid="{309F1DE6-D794-4077-8DEA-4645D36A37B5}">
      <formula1>"あり,なし"</formula1>
    </dataValidation>
  </dataValidations>
  <printOptions horizontalCentered="1"/>
  <pageMargins left="0.23622047244094491" right="0.23622047244094491" top="0.55118110236220474" bottom="0.74803149606299213" header="0.31496062992125984" footer="0.31496062992125984"/>
  <pageSetup paperSize="9" fitToWidth="0" fitToHeight="0" orientation="portrait" r:id="rId1"/>
  <rowBreaks count="3" manualBreakCount="3">
    <brk id="54" max="35" man="1"/>
    <brk id="107" max="35" man="1"/>
    <brk id="125" min="39" max="7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E7F8-3251-4FFC-8148-3CE8D57F93B4}">
  <sheetPr>
    <tabColor theme="4" tint="0.39997558519241921"/>
    <pageSetUpPr fitToPage="1"/>
  </sheetPr>
  <dimension ref="A1:AK61"/>
  <sheetViews>
    <sheetView view="pageBreakPreview" zoomScaleNormal="100" zoomScaleSheetLayoutView="100" workbookViewId="0"/>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168</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152</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154</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155</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148</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f>報告書!D79</f>
        <v>0</v>
      </c>
      <c r="F56" s="366"/>
      <c r="G56" s="367"/>
      <c r="H56" s="349"/>
      <c r="I56" s="348"/>
      <c r="J56" s="359"/>
      <c r="K56" s="360"/>
      <c r="L56" s="361"/>
      <c r="N56" s="356"/>
      <c r="O56" s="356"/>
      <c r="Q56" s="365">
        <f>報告書!J79</f>
        <v>0</v>
      </c>
      <c r="R56" s="366"/>
      <c r="S56" s="367"/>
      <c r="T56" s="349"/>
      <c r="U56" s="348"/>
      <c r="V56" s="365">
        <f>J56</f>
        <v>0</v>
      </c>
      <c r="W56" s="366"/>
      <c r="X56" s="367"/>
      <c r="Z56" s="356"/>
      <c r="AA56" s="356"/>
      <c r="AB56" s="356"/>
      <c r="AC56" s="356"/>
      <c r="AD56" s="301">
        <f>IF(Q56=0,0,ROUNDUP((E56-J56)/(Q56-V56)*100,0))</f>
        <v>0</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str">
        <f>IF(AD56&gt;80,"いいえ","はい")</f>
        <v>はい</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59:AE60"/>
    <mergeCell ref="H55:I57"/>
    <mergeCell ref="AF59:AJ60"/>
    <mergeCell ref="Z55:AC57"/>
    <mergeCell ref="B41:AJ49"/>
    <mergeCell ref="J56:L57"/>
    <mergeCell ref="Q56:S57"/>
    <mergeCell ref="V56:X57"/>
    <mergeCell ref="AG56:AG57"/>
    <mergeCell ref="E55:G55"/>
    <mergeCell ref="E56:G57"/>
    <mergeCell ref="J55:L55"/>
    <mergeCell ref="N55:O57"/>
    <mergeCell ref="Q55:S55"/>
    <mergeCell ref="T55:U57"/>
    <mergeCell ref="V55:X55"/>
    <mergeCell ref="AD56:AF57"/>
    <mergeCell ref="B6:AE8"/>
    <mergeCell ref="AF6:AJ8"/>
    <mergeCell ref="B31:AE33"/>
    <mergeCell ref="AF31:AJ33"/>
    <mergeCell ref="B36:AE38"/>
    <mergeCell ref="AF36:AJ38"/>
    <mergeCell ref="B13:AJ15"/>
    <mergeCell ref="B16:AJ17"/>
    <mergeCell ref="B18:AJ21"/>
    <mergeCell ref="B22:AE24"/>
    <mergeCell ref="AF22:AJ24"/>
    <mergeCell ref="B27:AE28"/>
    <mergeCell ref="AF27:AJ28"/>
    <mergeCell ref="C10:AJ10"/>
    <mergeCell ref="B4:F5"/>
    <mergeCell ref="G4:V5"/>
    <mergeCell ref="W4:AA5"/>
    <mergeCell ref="AB4:AJ5"/>
    <mergeCell ref="AD55:AG55"/>
  </mergeCells>
  <phoneticPr fontId="1"/>
  <dataValidations count="2">
    <dataValidation type="list" allowBlank="1" showInputMessage="1" showErrorMessage="1" sqref="AF6:AJ8" xr:uid="{2DF71693-D13A-4C50-838B-BCFE560BFBED}">
      <formula1>"はい(ケース１),はい(ケース２),はい(ケース３),はい(ケース４),はい(ケース５),いいえ"</formula1>
    </dataValidation>
    <dataValidation type="list" allowBlank="1" showInputMessage="1" showErrorMessage="1" sqref="AF22:AF23 AF27:AJ28 AF36:AJ38 AF31:AJ33" xr:uid="{FF5BD0C2-50B8-4AD0-A6BC-9AEF03674B56}">
      <formula1>"はい,いいえ"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42D0-F562-45CF-AC29-729462D353FE}">
  <sheetPr>
    <tabColor theme="4" tint="0.39997558519241921"/>
    <pageSetUpPr fitToPage="1"/>
  </sheetPr>
  <dimension ref="A1:AK61"/>
  <sheetViews>
    <sheetView view="pageBreakPreview" zoomScaleNormal="100" zoomScaleSheetLayoutView="100" workbookViewId="0"/>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169</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152</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154</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155</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148</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f>報告書!D104</f>
        <v>0</v>
      </c>
      <c r="F56" s="366"/>
      <c r="G56" s="367"/>
      <c r="H56" s="349"/>
      <c r="I56" s="348"/>
      <c r="J56" s="359"/>
      <c r="K56" s="360"/>
      <c r="L56" s="361"/>
      <c r="N56" s="356"/>
      <c r="O56" s="356"/>
      <c r="Q56" s="365">
        <f>報告書!J104</f>
        <v>0</v>
      </c>
      <c r="R56" s="366"/>
      <c r="S56" s="367"/>
      <c r="T56" s="349"/>
      <c r="U56" s="348"/>
      <c r="V56" s="365">
        <f>J56</f>
        <v>0</v>
      </c>
      <c r="W56" s="366"/>
      <c r="X56" s="367"/>
      <c r="Z56" s="356"/>
      <c r="AA56" s="356"/>
      <c r="AB56" s="356"/>
      <c r="AC56" s="356"/>
      <c r="AD56" s="301">
        <f>IF(Q56=0,0,ROUNDUP((E56-J56)/(Q56-V56)*100,0))</f>
        <v>0</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str">
        <f>IF(AD56&gt;80,"いいえ","はい")</f>
        <v>はい</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18:AJ21"/>
    <mergeCell ref="B4:F5"/>
    <mergeCell ref="G4:V5"/>
    <mergeCell ref="W4:AA5"/>
    <mergeCell ref="AB4:AJ5"/>
    <mergeCell ref="B6:AE8"/>
    <mergeCell ref="AF6:AJ8"/>
    <mergeCell ref="C10:AJ10"/>
    <mergeCell ref="B13:AJ15"/>
    <mergeCell ref="B16:AJ17"/>
    <mergeCell ref="B22:AE24"/>
    <mergeCell ref="AF22:AJ24"/>
    <mergeCell ref="B27:AE28"/>
    <mergeCell ref="AF27:AJ28"/>
    <mergeCell ref="B31:AE33"/>
    <mergeCell ref="AF31:AJ33"/>
    <mergeCell ref="B36:AE38"/>
    <mergeCell ref="AF36:AJ38"/>
    <mergeCell ref="B41:AJ49"/>
    <mergeCell ref="E55:G55"/>
    <mergeCell ref="H55:I57"/>
    <mergeCell ref="J55:L55"/>
    <mergeCell ref="N55:O57"/>
    <mergeCell ref="Q55:S55"/>
    <mergeCell ref="T55:U57"/>
    <mergeCell ref="V55:X55"/>
    <mergeCell ref="B59:AE60"/>
    <mergeCell ref="AF59:AJ60"/>
    <mergeCell ref="Z55:AC57"/>
    <mergeCell ref="AD55:AG55"/>
    <mergeCell ref="E56:G57"/>
    <mergeCell ref="J56:L57"/>
    <mergeCell ref="Q56:S57"/>
    <mergeCell ref="V56:X57"/>
    <mergeCell ref="AD56:AF57"/>
    <mergeCell ref="AG56:AG57"/>
  </mergeCells>
  <phoneticPr fontId="1"/>
  <dataValidations count="2">
    <dataValidation type="list" allowBlank="1" showInputMessage="1" showErrorMessage="1" sqref="AF22:AF23 AF27:AJ28 AF36:AJ38 AF31:AJ33" xr:uid="{CA930739-B29A-482E-B88A-BDE5011DACD0}">
      <formula1>"はい,いいえ"</formula1>
    </dataValidation>
    <dataValidation type="list" allowBlank="1" showInputMessage="1" showErrorMessage="1" sqref="AF6:AJ8" xr:uid="{EE9D2A12-FC05-409F-98A1-87BA624D98D0}">
      <formula1>"はい(ケース１),はい(ケース２),はい(ケース３),はい(ケース４),はい(ケース５),いいえ"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C2B3-762E-423C-92A2-3E7199FB9FF2}">
  <sheetPr>
    <tabColor theme="4" tint="0.39997558519241921"/>
    <pageSetUpPr fitToPage="1"/>
  </sheetPr>
  <dimension ref="A1:AK61"/>
  <sheetViews>
    <sheetView view="pageBreakPreview" zoomScaleNormal="100" zoomScaleSheetLayoutView="100" workbookViewId="0"/>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170</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152</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154</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155</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148</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f>報告書!D130</f>
        <v>0</v>
      </c>
      <c r="F56" s="366"/>
      <c r="G56" s="367"/>
      <c r="H56" s="349"/>
      <c r="I56" s="348"/>
      <c r="J56" s="359"/>
      <c r="K56" s="360"/>
      <c r="L56" s="361"/>
      <c r="N56" s="356"/>
      <c r="O56" s="356"/>
      <c r="Q56" s="365">
        <f>報告書!J130</f>
        <v>0</v>
      </c>
      <c r="R56" s="366"/>
      <c r="S56" s="367"/>
      <c r="T56" s="349"/>
      <c r="U56" s="348"/>
      <c r="V56" s="365">
        <f>J56</f>
        <v>0</v>
      </c>
      <c r="W56" s="366"/>
      <c r="X56" s="367"/>
      <c r="Z56" s="356"/>
      <c r="AA56" s="356"/>
      <c r="AB56" s="356"/>
      <c r="AC56" s="356"/>
      <c r="AD56" s="301">
        <f>IF(Q56=0,0,ROUNDUP((E56-J56)/(Q56-V56)*100,0))</f>
        <v>0</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str">
        <f>IF(AD56&gt;80,"いいえ","はい")</f>
        <v>はい</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18:AJ21"/>
    <mergeCell ref="B4:F5"/>
    <mergeCell ref="G4:V5"/>
    <mergeCell ref="W4:AA5"/>
    <mergeCell ref="AB4:AJ5"/>
    <mergeCell ref="B6:AE8"/>
    <mergeCell ref="AF6:AJ8"/>
    <mergeCell ref="C10:AJ10"/>
    <mergeCell ref="B13:AJ15"/>
    <mergeCell ref="B16:AJ17"/>
    <mergeCell ref="B22:AE24"/>
    <mergeCell ref="AF22:AJ24"/>
    <mergeCell ref="B27:AE28"/>
    <mergeCell ref="AF27:AJ28"/>
    <mergeCell ref="B31:AE33"/>
    <mergeCell ref="AF31:AJ33"/>
    <mergeCell ref="B36:AE38"/>
    <mergeCell ref="AF36:AJ38"/>
    <mergeCell ref="B41:AJ49"/>
    <mergeCell ref="E55:G55"/>
    <mergeCell ref="H55:I57"/>
    <mergeCell ref="J55:L55"/>
    <mergeCell ref="N55:O57"/>
    <mergeCell ref="Q55:S55"/>
    <mergeCell ref="T55:U57"/>
    <mergeCell ref="V55:X55"/>
    <mergeCell ref="B59:AE60"/>
    <mergeCell ref="AF59:AJ60"/>
    <mergeCell ref="Z55:AC57"/>
    <mergeCell ref="AD55:AG55"/>
    <mergeCell ref="E56:G57"/>
    <mergeCell ref="J56:L57"/>
    <mergeCell ref="Q56:S57"/>
    <mergeCell ref="V56:X57"/>
    <mergeCell ref="AD56:AF57"/>
    <mergeCell ref="AG56:AG57"/>
  </mergeCells>
  <phoneticPr fontId="1"/>
  <dataValidations count="2">
    <dataValidation type="list" allowBlank="1" showInputMessage="1" showErrorMessage="1" sqref="AF22:AF23 AF27:AJ28 AF36:AJ38 AF31:AJ33" xr:uid="{C12648C9-50F2-429F-8DD0-7BA1833F8602}">
      <formula1>"はい,いいえ"</formula1>
    </dataValidation>
    <dataValidation type="list" allowBlank="1" showInputMessage="1" showErrorMessage="1" sqref="AF6:AJ8" xr:uid="{4FDC1834-CB2F-458A-9C05-9D53D384D1DE}">
      <formula1>"はい(ケース１),はい(ケース２),はい(ケース３),はい(ケース４),はい(ケース５),いいえ"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0A5B-36E7-4208-81DE-9F10A4C3899C}">
  <sheetPr>
    <tabColor theme="4" tint="0.39997558519241921"/>
    <pageSetUpPr fitToPage="1"/>
  </sheetPr>
  <dimension ref="A1:AK61"/>
  <sheetViews>
    <sheetView view="pageBreakPreview" zoomScaleNormal="100" zoomScaleSheetLayoutView="100" workbookViewId="0"/>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171</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152</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154</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155</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148</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f>報告書!D155</f>
        <v>0</v>
      </c>
      <c r="F56" s="366"/>
      <c r="G56" s="367"/>
      <c r="H56" s="349"/>
      <c r="I56" s="348"/>
      <c r="J56" s="359"/>
      <c r="K56" s="360"/>
      <c r="L56" s="361"/>
      <c r="N56" s="356"/>
      <c r="O56" s="356"/>
      <c r="Q56" s="365">
        <f>報告書!J155</f>
        <v>0</v>
      </c>
      <c r="R56" s="366"/>
      <c r="S56" s="367"/>
      <c r="T56" s="349"/>
      <c r="U56" s="348"/>
      <c r="V56" s="365">
        <f>J56</f>
        <v>0</v>
      </c>
      <c r="W56" s="366"/>
      <c r="X56" s="367"/>
      <c r="Z56" s="356"/>
      <c r="AA56" s="356"/>
      <c r="AB56" s="356"/>
      <c r="AC56" s="356"/>
      <c r="AD56" s="301">
        <f>IF(Q56=0,0,ROUNDUP((E56-J56)/(Q56-V56)*100,0))</f>
        <v>0</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str">
        <f>IF(AD56&gt;80,"いいえ","はい")</f>
        <v>はい</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18:AJ21"/>
    <mergeCell ref="B4:F5"/>
    <mergeCell ref="G4:V5"/>
    <mergeCell ref="W4:AA5"/>
    <mergeCell ref="AB4:AJ5"/>
    <mergeCell ref="B6:AE8"/>
    <mergeCell ref="AF6:AJ8"/>
    <mergeCell ref="C10:AJ10"/>
    <mergeCell ref="B13:AJ15"/>
    <mergeCell ref="B16:AJ17"/>
    <mergeCell ref="B22:AE24"/>
    <mergeCell ref="AF22:AJ24"/>
    <mergeCell ref="B27:AE28"/>
    <mergeCell ref="AF27:AJ28"/>
    <mergeCell ref="B31:AE33"/>
    <mergeCell ref="AF31:AJ33"/>
    <mergeCell ref="B36:AE38"/>
    <mergeCell ref="AF36:AJ38"/>
    <mergeCell ref="B41:AJ49"/>
    <mergeCell ref="E55:G55"/>
    <mergeCell ref="H55:I57"/>
    <mergeCell ref="J55:L55"/>
    <mergeCell ref="N55:O57"/>
    <mergeCell ref="Q55:S55"/>
    <mergeCell ref="T55:U57"/>
    <mergeCell ref="V55:X55"/>
    <mergeCell ref="B59:AE60"/>
    <mergeCell ref="AF59:AJ60"/>
    <mergeCell ref="Z55:AC57"/>
    <mergeCell ref="AD55:AG55"/>
    <mergeCell ref="E56:G57"/>
    <mergeCell ref="J56:L57"/>
    <mergeCell ref="Q56:S57"/>
    <mergeCell ref="V56:X57"/>
    <mergeCell ref="AD56:AF57"/>
    <mergeCell ref="AG56:AG57"/>
  </mergeCells>
  <phoneticPr fontId="1"/>
  <dataValidations count="2">
    <dataValidation type="list" allowBlank="1" showInputMessage="1" showErrorMessage="1" sqref="AF6:AJ8" xr:uid="{F987AD8E-90E2-44CC-82AE-4B2EC993D8BC}">
      <formula1>"はい(ケース１),はい(ケース２),はい(ケース３),はい(ケース４),はい(ケース５),いいえ"</formula1>
    </dataValidation>
    <dataValidation type="list" allowBlank="1" showInputMessage="1" showErrorMessage="1" sqref="AF22:AF23 AF27:AJ28 AF36:AJ38 AF31:AJ33" xr:uid="{39499885-EFF7-403A-B635-3D5D36A94AB1}">
      <formula1>"はい,いいえ"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16E16BAA-51C9-4FCA-BBFC-185F90B3B36A}">
            <xm:f>OR(報告書!$AE$43="合算する")</xm:f>
            <x14:dxf>
              <fill>
                <patternFill patternType="lightGray"/>
              </fill>
            </x14:dxf>
          </x14:cfRule>
          <xm:sqref>A1:AK61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C1:AB32"/>
  <sheetViews>
    <sheetView view="pageBreakPreview" zoomScaleNormal="100" zoomScaleSheetLayoutView="100" workbookViewId="0">
      <selection activeCell="D2" sqref="D2"/>
    </sheetView>
  </sheetViews>
  <sheetFormatPr defaultColWidth="2.6640625" defaultRowHeight="15" customHeight="1" x14ac:dyDescent="0.2"/>
  <cols>
    <col min="1" max="2" width="2.6640625" style="2"/>
    <col min="3" max="3" width="16" style="2" customWidth="1"/>
    <col min="4" max="4" width="24" style="2" customWidth="1"/>
    <col min="5" max="5" width="17" style="2" customWidth="1"/>
    <col min="6" max="6" width="5.33203125" style="2" customWidth="1"/>
    <col min="7" max="7" width="18.6640625" style="2" customWidth="1"/>
    <col min="8" max="16384" width="2.6640625" style="2"/>
  </cols>
  <sheetData>
    <row r="1" spans="3:28" ht="15" customHeight="1" x14ac:dyDescent="0.2">
      <c r="I1" s="36" t="s">
        <v>95</v>
      </c>
    </row>
    <row r="3" spans="3:28" ht="15" customHeight="1" x14ac:dyDescent="0.2">
      <c r="C3" s="376" t="s">
        <v>18</v>
      </c>
      <c r="D3" s="375"/>
      <c r="E3" s="375"/>
      <c r="F3" s="374" t="s">
        <v>29</v>
      </c>
      <c r="G3" s="375"/>
    </row>
    <row r="4" spans="3:28" ht="15" customHeight="1" x14ac:dyDescent="0.2">
      <c r="C4" s="376"/>
      <c r="D4" s="375"/>
      <c r="E4" s="375"/>
      <c r="F4" s="374"/>
      <c r="G4" s="375"/>
    </row>
    <row r="5" spans="3:28" ht="15" customHeight="1" x14ac:dyDescent="0.2">
      <c r="C5" s="376" t="s">
        <v>21</v>
      </c>
      <c r="D5" s="373"/>
      <c r="E5" s="376" t="s">
        <v>22</v>
      </c>
      <c r="F5" s="373"/>
      <c r="G5" s="373"/>
      <c r="I5" s="19"/>
    </row>
    <row r="6" spans="3:28" ht="15" customHeight="1" x14ac:dyDescent="0.2">
      <c r="C6" s="376"/>
      <c r="D6" s="373"/>
      <c r="E6" s="376"/>
      <c r="F6" s="373"/>
      <c r="G6" s="373"/>
      <c r="AA6" s="20"/>
      <c r="AB6" s="20"/>
    </row>
    <row r="9" spans="3:28" ht="15" customHeight="1" x14ac:dyDescent="0.2">
      <c r="C9" s="376" t="s">
        <v>18</v>
      </c>
      <c r="D9" s="375"/>
      <c r="E9" s="375"/>
      <c r="F9" s="374" t="s">
        <v>29</v>
      </c>
      <c r="G9" s="375"/>
    </row>
    <row r="10" spans="3:28" ht="15" customHeight="1" x14ac:dyDescent="0.2">
      <c r="C10" s="376"/>
      <c r="D10" s="375"/>
      <c r="E10" s="375"/>
      <c r="F10" s="374"/>
      <c r="G10" s="375"/>
    </row>
    <row r="11" spans="3:28" ht="15" customHeight="1" x14ac:dyDescent="0.2">
      <c r="C11" s="376" t="s">
        <v>23</v>
      </c>
      <c r="D11" s="373"/>
      <c r="E11" s="376" t="s">
        <v>22</v>
      </c>
      <c r="F11" s="373"/>
      <c r="G11" s="373"/>
      <c r="I11" s="19"/>
    </row>
    <row r="12" spans="3:28" ht="15" customHeight="1" x14ac:dyDescent="0.2">
      <c r="C12" s="376"/>
      <c r="D12" s="373"/>
      <c r="E12" s="376"/>
      <c r="F12" s="373"/>
      <c r="G12" s="373"/>
      <c r="AA12" s="20"/>
      <c r="AB12" s="20"/>
    </row>
    <row r="15" spans="3:28" ht="15" customHeight="1" x14ac:dyDescent="0.2">
      <c r="C15" s="376" t="s">
        <v>18</v>
      </c>
      <c r="D15" s="375"/>
      <c r="E15" s="375"/>
      <c r="F15" s="374" t="s">
        <v>29</v>
      </c>
      <c r="G15" s="375"/>
    </row>
    <row r="16" spans="3:28" ht="15" customHeight="1" x14ac:dyDescent="0.2">
      <c r="C16" s="376"/>
      <c r="D16" s="375"/>
      <c r="E16" s="375"/>
      <c r="F16" s="374"/>
      <c r="G16" s="375"/>
    </row>
    <row r="17" spans="3:28" ht="15" customHeight="1" x14ac:dyDescent="0.2">
      <c r="C17" s="376" t="s">
        <v>21</v>
      </c>
      <c r="D17" s="373"/>
      <c r="E17" s="376" t="s">
        <v>24</v>
      </c>
      <c r="F17" s="373"/>
      <c r="G17" s="373"/>
      <c r="I17" s="19"/>
    </row>
    <row r="18" spans="3:28" ht="15" customHeight="1" x14ac:dyDescent="0.2">
      <c r="C18" s="376"/>
      <c r="D18" s="373"/>
      <c r="E18" s="376"/>
      <c r="F18" s="373"/>
      <c r="G18" s="373"/>
      <c r="AA18" s="20"/>
      <c r="AB18" s="20"/>
    </row>
    <row r="21" spans="3:28" ht="15" customHeight="1" x14ac:dyDescent="0.2">
      <c r="C21" s="376" t="s">
        <v>18</v>
      </c>
      <c r="D21" s="375"/>
      <c r="E21" s="375"/>
      <c r="F21" s="374" t="s">
        <v>29</v>
      </c>
      <c r="G21" s="375"/>
    </row>
    <row r="22" spans="3:28" ht="15" customHeight="1" x14ac:dyDescent="0.2">
      <c r="C22" s="376"/>
      <c r="D22" s="375"/>
      <c r="E22" s="375"/>
      <c r="F22" s="374"/>
      <c r="G22" s="375"/>
    </row>
    <row r="23" spans="3:28" ht="15" customHeight="1" x14ac:dyDescent="0.2">
      <c r="C23" s="377" t="s">
        <v>12</v>
      </c>
      <c r="D23" s="373"/>
      <c r="E23" s="376" t="s">
        <v>11</v>
      </c>
      <c r="F23" s="373"/>
      <c r="G23" s="373"/>
      <c r="I23" s="19"/>
    </row>
    <row r="24" spans="3:28" ht="15" customHeight="1" x14ac:dyDescent="0.2">
      <c r="C24" s="378"/>
      <c r="D24" s="373"/>
      <c r="E24" s="376"/>
      <c r="F24" s="373"/>
      <c r="G24" s="373"/>
      <c r="AA24" s="20"/>
      <c r="AB24" s="20"/>
    </row>
    <row r="27" spans="3:28" ht="15" customHeight="1" x14ac:dyDescent="0.2">
      <c r="C27" s="376" t="s">
        <v>18</v>
      </c>
      <c r="D27" s="375"/>
      <c r="E27" s="375"/>
      <c r="F27" s="374" t="s">
        <v>29</v>
      </c>
      <c r="G27" s="375"/>
    </row>
    <row r="28" spans="3:28" ht="15" customHeight="1" x14ac:dyDescent="0.2">
      <c r="C28" s="376"/>
      <c r="D28" s="375"/>
      <c r="E28" s="375"/>
      <c r="F28" s="374"/>
      <c r="G28" s="375"/>
    </row>
    <row r="29" spans="3:28" ht="15" customHeight="1" x14ac:dyDescent="0.2">
      <c r="C29" s="377" t="s">
        <v>21</v>
      </c>
      <c r="D29" s="373"/>
      <c r="E29" s="376" t="s">
        <v>25</v>
      </c>
      <c r="F29" s="373"/>
      <c r="G29" s="373"/>
      <c r="I29" s="19"/>
    </row>
    <row r="30" spans="3:28" ht="15" customHeight="1" x14ac:dyDescent="0.2">
      <c r="C30" s="378"/>
      <c r="D30" s="373"/>
      <c r="E30" s="376"/>
      <c r="F30" s="373"/>
      <c r="G30" s="373"/>
      <c r="AA30" s="20"/>
      <c r="AB30" s="20"/>
    </row>
    <row r="32" spans="3:28" ht="15" customHeight="1" x14ac:dyDescent="0.2">
      <c r="I32" s="18" t="str">
        <f>IF(報告書!J14="","",報告書!J14)</f>
        <v/>
      </c>
    </row>
  </sheetData>
  <sheetProtection selectLockedCells="1"/>
  <mergeCells count="40">
    <mergeCell ref="C3:C4"/>
    <mergeCell ref="D3:E4"/>
    <mergeCell ref="C5:C6"/>
    <mergeCell ref="D5:D6"/>
    <mergeCell ref="E5:E6"/>
    <mergeCell ref="F11:G12"/>
    <mergeCell ref="F9:F10"/>
    <mergeCell ref="G9:G10"/>
    <mergeCell ref="F5:G6"/>
    <mergeCell ref="F3:F4"/>
    <mergeCell ref="G3:G4"/>
    <mergeCell ref="C9:C10"/>
    <mergeCell ref="D9:E10"/>
    <mergeCell ref="C11:C12"/>
    <mergeCell ref="D11:D12"/>
    <mergeCell ref="E11:E12"/>
    <mergeCell ref="C15:C16"/>
    <mergeCell ref="D15:E16"/>
    <mergeCell ref="C17:C18"/>
    <mergeCell ref="D17:D18"/>
    <mergeCell ref="E17:E18"/>
    <mergeCell ref="F23:G24"/>
    <mergeCell ref="F21:F22"/>
    <mergeCell ref="G21:G22"/>
    <mergeCell ref="F17:G18"/>
    <mergeCell ref="F15:F16"/>
    <mergeCell ref="G15:G16"/>
    <mergeCell ref="C21:C22"/>
    <mergeCell ref="D21:E22"/>
    <mergeCell ref="C23:C24"/>
    <mergeCell ref="D23:D24"/>
    <mergeCell ref="E23:E24"/>
    <mergeCell ref="F29:G30"/>
    <mergeCell ref="F27:F28"/>
    <mergeCell ref="G27:G28"/>
    <mergeCell ref="C27:C28"/>
    <mergeCell ref="D27:E28"/>
    <mergeCell ref="C29:C30"/>
    <mergeCell ref="D29:D30"/>
    <mergeCell ref="E29:E30"/>
  </mergeCells>
  <phoneticPr fontId="1"/>
  <conditionalFormatting sqref="D5:D6">
    <cfRule type="expression" dxfId="4" priority="5">
      <formula>$G$3="同一法人別事業所"</formula>
    </cfRule>
  </conditionalFormatting>
  <conditionalFormatting sqref="D11:D12">
    <cfRule type="expression" dxfId="3" priority="4">
      <formula>$G$9="同一法人別事業所"</formula>
    </cfRule>
  </conditionalFormatting>
  <conditionalFormatting sqref="D17:D18">
    <cfRule type="expression" dxfId="2" priority="3">
      <formula>$G$15="同一法人別事業所"</formula>
    </cfRule>
  </conditionalFormatting>
  <conditionalFormatting sqref="D23:D24">
    <cfRule type="expression" dxfId="1" priority="2">
      <formula>$G$21="同一法人別事業所"</formula>
    </cfRule>
  </conditionalFormatting>
  <conditionalFormatting sqref="D29:D30">
    <cfRule type="expression" dxfId="0" priority="1">
      <formula>$G$27="同一法人別事業所"</formula>
    </cfRule>
  </conditionalFormatting>
  <dataValidations count="2">
    <dataValidation type="list" allowBlank="1" showInputMessage="1" showErrorMessage="1" sqref="G3:G4 G9:G10 G15:G16 G21:G22 G27:G28" xr:uid="{00000000-0002-0000-0500-000001000000}">
      <formula1>"同率一位法人,同一法人別事業所"</formula1>
    </dataValidation>
    <dataValidation type="list" allowBlank="1" showInputMessage="1" showErrorMessage="1" sqref="D3:E4 D9:E10 D15:E16 D21:E22 D27:E28" xr:uid="{4131556B-2321-4DC7-8A04-77C5CEF1C110}">
      <formula1>"１　訪問介護,２　福祉用具貸与,３　通所介護,４　地域密着型通所介護,"</formula1>
    </dataValidation>
  </dataValidations>
  <pageMargins left="0.7" right="0.7" top="0.75" bottom="0.75" header="0.3" footer="0.3"/>
  <pageSetup paperSize="9" scale="9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0ED5-2B1B-47B7-B43C-122087CE31EB}">
  <dimension ref="A1:O3"/>
  <sheetViews>
    <sheetView zoomScale="70" zoomScaleNormal="70" workbookViewId="0">
      <selection activeCell="A24" sqref="A24"/>
    </sheetView>
  </sheetViews>
  <sheetFormatPr defaultRowHeight="24.6" customHeight="1" x14ac:dyDescent="0.2"/>
  <cols>
    <col min="1" max="1" width="22.21875" style="2" customWidth="1"/>
    <col min="2" max="2" width="37.6640625" style="2" customWidth="1"/>
    <col min="3" max="3" width="20.77734375" style="2" customWidth="1"/>
    <col min="4" max="4" width="19.77734375" style="2" customWidth="1"/>
    <col min="5" max="8" width="11.6640625" style="2" customWidth="1"/>
    <col min="9" max="12" width="17.88671875" style="2" customWidth="1"/>
    <col min="13" max="15" width="15.77734375" style="2" customWidth="1"/>
    <col min="16" max="16384" width="8.88671875" style="2"/>
  </cols>
  <sheetData>
    <row r="1" spans="1:15" s="69" customFormat="1" ht="24.6" customHeight="1" x14ac:dyDescent="0.2">
      <c r="A1" s="381" t="s">
        <v>160</v>
      </c>
      <c r="B1" s="381" t="s">
        <v>161</v>
      </c>
      <c r="C1" s="383" t="s">
        <v>181</v>
      </c>
      <c r="D1" s="383" t="s">
        <v>167</v>
      </c>
      <c r="E1" s="379" t="s">
        <v>182</v>
      </c>
      <c r="F1" s="384"/>
      <c r="G1" s="384"/>
      <c r="H1" s="380"/>
      <c r="I1" s="379" t="s">
        <v>176</v>
      </c>
      <c r="J1" s="384"/>
      <c r="K1" s="384"/>
      <c r="L1" s="380"/>
      <c r="M1" s="379" t="s">
        <v>166</v>
      </c>
      <c r="N1" s="380"/>
      <c r="O1" s="383" t="s">
        <v>164</v>
      </c>
    </row>
    <row r="2" spans="1:15" s="69" customFormat="1" ht="24.6" customHeight="1" x14ac:dyDescent="0.2">
      <c r="A2" s="382"/>
      <c r="B2" s="382"/>
      <c r="C2" s="383"/>
      <c r="D2" s="383"/>
      <c r="E2" s="68" t="s">
        <v>175</v>
      </c>
      <c r="F2" s="68" t="s">
        <v>172</v>
      </c>
      <c r="G2" s="68" t="s">
        <v>173</v>
      </c>
      <c r="H2" s="68" t="s">
        <v>174</v>
      </c>
      <c r="I2" s="68" t="s">
        <v>175</v>
      </c>
      <c r="J2" s="68" t="s">
        <v>172</v>
      </c>
      <c r="K2" s="68" t="s">
        <v>173</v>
      </c>
      <c r="L2" s="68" t="s">
        <v>174</v>
      </c>
      <c r="M2" s="68" t="s">
        <v>162</v>
      </c>
      <c r="N2" s="68" t="s">
        <v>163</v>
      </c>
      <c r="O2" s="383"/>
    </row>
    <row r="3" spans="1:15" ht="48.6" customHeight="1" x14ac:dyDescent="0.2">
      <c r="A3" s="61" t="str">
        <f>CONCATENATE("34",報告書!T10,報告書!V10,報告書!X10,報告書!Z10,報告書!AB10,報告書!AD10,報告書!AF10,報告書!AH10)</f>
        <v>34</v>
      </c>
      <c r="B3" s="63" t="str">
        <f>IF(報告書!J13="","入力なし",報告書!J13)</f>
        <v>入力なし</v>
      </c>
      <c r="C3" s="65" t="str">
        <f>IF(報告書!AE43="","入力なし",IF(報告書!AE43="合算する","あり","なし"))</f>
        <v>入力なし</v>
      </c>
      <c r="D3" s="65" t="str">
        <f>IF(OR(報告書!K49="要",報告書!K51="要",報告書!Y49="要",報告書!Y51="要"),"あり","なし")</f>
        <v>なし</v>
      </c>
      <c r="E3" s="70" t="str">
        <f>IF(報告書!R79=0,"入力なし",報告書!R79)</f>
        <v>入力なし</v>
      </c>
      <c r="F3" s="70" t="str">
        <f>IF(報告書!R104=0,"入力なし",報告書!R104)</f>
        <v>入力なし</v>
      </c>
      <c r="G3" s="70" t="str">
        <f>IF(報告書!R130=0,"入力なし",報告書!R130)</f>
        <v>入力なし</v>
      </c>
      <c r="H3" s="70" t="str">
        <f>IF(報告書!R155=0,"入力なし",報告書!R155)</f>
        <v>入力なし</v>
      </c>
      <c r="I3" s="65" t="str">
        <f>IF('別紙（訪問介護）'!AF6="いいえ","なし",IF('別紙（訪問介護）'!AF6="","入力なし",MID('別紙（訪問介護）'!AF6,FIND("(",'別紙（訪問介護）'!AF6)+1,FIND(")",'別紙（訪問介護）'!AF6)-FIND("(",'別紙（訪問介護）'!AF6)-1)))</f>
        <v>入力なし</v>
      </c>
      <c r="J3" s="65" t="str">
        <f>IF('別紙（福祉用具貸与）'!AF6="いいえ","なし",IF('別紙（福祉用具貸与）'!AF6="","入力なし",MID('別紙（福祉用具貸与）'!AF6,FIND("(",'別紙（福祉用具貸与）'!AF6)+1,FIND(")",'別紙（福祉用具貸与）'!AF6)-FIND("(",'別紙（福祉用具貸与）'!AF6)-1)))</f>
        <v>入力なし</v>
      </c>
      <c r="K3" s="65" t="str">
        <f>IF('別紙（通所介護）'!AF6="いいえ","なし",IF('別紙（通所介護）'!AF6="","入力なし",MID('別紙（通所介護）'!AF6,FIND("(",'別紙（通所介護）'!AF6)+1,FIND(")",'別紙（通所介護）'!AF6)-FIND("(",'別紙（通所介護）'!AF6)-1)))</f>
        <v>入力なし</v>
      </c>
      <c r="L3" s="65" t="str">
        <f>IF('別紙（地域密着型通所介護）'!AF6="いいえ","なし",IF('別紙（地域密着型通所介護）'!AF6="","入力なし",MID('別紙（地域密着型通所介護）'!AF6,FIND("(",'別紙（地域密着型通所介護）'!AF6)+1,FIND(")",'別紙（地域密着型通所介護）'!AF6)-FIND("(",'別紙（地域密着型通所介護）'!AF6)-1)))</f>
        <v>入力なし</v>
      </c>
      <c r="M3" s="65" t="str">
        <f>IF(報告書!O16="","入力なし",報告書!O16)</f>
        <v>入力なし</v>
      </c>
      <c r="N3" s="65" t="str">
        <f>IF(報告書!AB16="","入力なし",報告書!AB16)</f>
        <v>入力なし</v>
      </c>
      <c r="O3" s="61" t="str">
        <f>IF(OR(M3="入力なし",N3="入力なし"),"入力なし",IF(M3&lt;&gt;N3,"提出要","不要"))</f>
        <v>入力なし</v>
      </c>
    </row>
  </sheetData>
  <mergeCells count="8">
    <mergeCell ref="M1:N1"/>
    <mergeCell ref="A1:A2"/>
    <mergeCell ref="B1:B2"/>
    <mergeCell ref="O1:O2"/>
    <mergeCell ref="D1:D2"/>
    <mergeCell ref="E1:H1"/>
    <mergeCell ref="C1:C2"/>
    <mergeCell ref="I1:L1"/>
  </mergeCells>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7</vt:i4>
      </vt:variant>
    </vt:vector>
  </HeadingPairs>
  <TitlesOfParts>
    <vt:vector baseType="lpstr" size="15">
      <vt:lpstr>報告の流れ</vt:lpstr>
      <vt:lpstr>報告書</vt:lpstr>
      <vt:lpstr>別紙（訪問介護）</vt:lpstr>
      <vt:lpstr>別紙（福祉用具貸与）</vt:lpstr>
      <vt:lpstr>別紙（通所介護）</vt:lpstr>
      <vt:lpstr>別紙（地域密着型通所介護）</vt:lpstr>
      <vt:lpstr>事業所追加</vt:lpstr>
      <vt:lpstr>集計（広島市確認用）</vt:lpstr>
      <vt:lpstr>事業所追加!Print_Area</vt:lpstr>
      <vt:lpstr>'別紙（地域密着型通所介護）'!Print_Area</vt:lpstr>
      <vt:lpstr>'別紙（通所介護）'!Print_Area</vt:lpstr>
      <vt:lpstr>'別紙（福祉用具貸与）'!Print_Area</vt:lpstr>
      <vt:lpstr>'別紙（訪問介護）'!Print_Area</vt:lpstr>
      <vt:lpstr>報告の流れ!Print_Area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2023-08-14T02:09:37Z</dcterms:created>
  <dcterms:modified xsi:type="dcterms:W3CDTF">2026-09-07T08:02:51Z</dcterms:modified>
</cp:coreProperties>
</file>