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l5snasint002\1202111000_介護保険課\19 R5年度フォルダ\05 事業者指導係\01-2 【介護】運営指導、ケアプラン点検\02 運営指導結果\改善報告様式\"/>
    </mc:Choice>
  </mc:AlternateContent>
  <xr:revisionPtr revIDLastSave="0" documentId="13_ncr:1_{363D7715-43C5-4336-8D56-79DF7E5F44AE}" xr6:coauthVersionLast="47" xr6:coauthVersionMax="47" xr10:uidLastSave="{00000000-0000-0000-0000-000000000000}"/>
  <bookViews>
    <workbookView xWindow="-108" yWindow="-108" windowWidth="23256" windowHeight="13896" xr2:uid="{00000000-000D-0000-FFFF-FFFF00000000}"/>
  </bookViews>
  <sheets>
    <sheet name="自主点検結果内訳書（別紙２)" sheetId="16" r:id="rId1"/>
    <sheet name="記載例" sheetId="10" r:id="rId2"/>
    <sheet name="過誤申立書の印刷の前に" sheetId="17" r:id="rId3"/>
  </sheets>
  <definedNames>
    <definedName name="_xlnm.Print_Area" localSheetId="1">記載例!$A$28:$O$42</definedName>
    <definedName name="_xlnm.Print_Area" localSheetId="0">'自主点検結果内訳書（別紙２)'!$A$35:$BC$75</definedName>
    <definedName name="_xlnm.Print_Titles" localSheetId="1">記載例!$30:$32</definedName>
    <definedName name="_xlnm.Print_Titles" localSheetId="0">'自主点検結果内訳書（別紙２)'!$47:$49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9" i="16" l="1"/>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51" i="16"/>
  <c r="A52" i="16"/>
  <c r="A53" i="16"/>
  <c r="A54" i="16"/>
  <c r="A55" i="16"/>
  <c r="A56" i="16"/>
  <c r="A57" i="16"/>
  <c r="A58" i="16"/>
  <c r="A50" i="16"/>
  <c r="O51" i="16" l="1"/>
  <c r="O52" i="16"/>
  <c r="O53" i="16"/>
  <c r="O54" i="16"/>
  <c r="O55" i="16"/>
  <c r="O56" i="16"/>
  <c r="O57" i="16"/>
  <c r="O58" i="16"/>
  <c r="O59" i="16"/>
  <c r="O60" i="16"/>
  <c r="O61" i="16"/>
  <c r="O62" i="16"/>
  <c r="O63" i="16"/>
  <c r="O64" i="16"/>
  <c r="O65" i="16"/>
  <c r="O66" i="16"/>
  <c r="O67" i="16"/>
  <c r="O68" i="16"/>
  <c r="O69" i="16"/>
  <c r="O70" i="16"/>
  <c r="O71" i="16"/>
  <c r="O72" i="16"/>
  <c r="O73" i="16"/>
  <c r="O74" i="16"/>
  <c r="O75" i="16"/>
  <c r="O76" i="16"/>
  <c r="O77" i="16"/>
  <c r="O78" i="16"/>
  <c r="O79" i="16"/>
  <c r="O80" i="16"/>
  <c r="O81" i="16"/>
  <c r="O82" i="16"/>
  <c r="O83" i="16"/>
  <c r="O84" i="16"/>
  <c r="O85" i="16"/>
  <c r="O86" i="16"/>
  <c r="O87" i="16"/>
  <c r="O88" i="16"/>
  <c r="O89" i="16"/>
  <c r="O90" i="16"/>
  <c r="O91" i="16"/>
  <c r="O92" i="16"/>
  <c r="O93" i="16"/>
  <c r="O94" i="16"/>
  <c r="O95" i="16"/>
  <c r="O96" i="16"/>
  <c r="O97" i="16"/>
  <c r="O98" i="16"/>
  <c r="O99" i="16"/>
  <c r="O100" i="16"/>
  <c r="O101" i="16"/>
  <c r="O102" i="16"/>
  <c r="O103" i="16"/>
  <c r="O104" i="16"/>
  <c r="O105" i="16"/>
  <c r="O106" i="16"/>
  <c r="O107" i="16"/>
  <c r="O108" i="16"/>
  <c r="O109" i="16"/>
  <c r="O110" i="16"/>
  <c r="O111" i="16"/>
  <c r="O112" i="16"/>
  <c r="O113" i="16"/>
  <c r="O114" i="16"/>
  <c r="O115" i="16"/>
  <c r="O116" i="16"/>
  <c r="O117" i="16"/>
  <c r="O118" i="16"/>
  <c r="O119" i="16"/>
  <c r="O120" i="16"/>
  <c r="O121" i="16"/>
  <c r="O122" i="16"/>
  <c r="O123" i="16"/>
  <c r="O124" i="16"/>
  <c r="O125" i="16"/>
  <c r="O126" i="16"/>
  <c r="O127" i="16"/>
  <c r="O128" i="16"/>
  <c r="O129" i="16"/>
  <c r="O130" i="16"/>
  <c r="O131" i="16"/>
  <c r="O132" i="16"/>
  <c r="O133" i="16"/>
  <c r="O134" i="16"/>
  <c r="O135" i="16"/>
  <c r="O136" i="16"/>
  <c r="O137" i="16"/>
  <c r="O138" i="16"/>
  <c r="O139" i="16"/>
  <c r="O140" i="16"/>
  <c r="O141" i="16"/>
  <c r="O142" i="16"/>
  <c r="O143" i="16"/>
  <c r="O144" i="16"/>
  <c r="O145" i="16"/>
  <c r="O146" i="16"/>
  <c r="O147" i="16"/>
  <c r="O148" i="16"/>
  <c r="O149" i="16"/>
  <c r="O50" i="16"/>
  <c r="F50" i="16"/>
  <c r="K50" i="16" s="1"/>
  <c r="Q53" i="16"/>
  <c r="Q54" i="16"/>
  <c r="Q55" i="16"/>
  <c r="Q56" i="16"/>
  <c r="Q58" i="16"/>
  <c r="Q59" i="16"/>
  <c r="Q60" i="16"/>
  <c r="Q61" i="16"/>
  <c r="Q62" i="16"/>
  <c r="Q63" i="16"/>
  <c r="Q64" i="16"/>
  <c r="Q65" i="16"/>
  <c r="Q66" i="16"/>
  <c r="Q67" i="16"/>
  <c r="Q69" i="16"/>
  <c r="Q70" i="16"/>
  <c r="Q71" i="16"/>
  <c r="Q72" i="16"/>
  <c r="Q73" i="16"/>
  <c r="Q74" i="16"/>
  <c r="Q75" i="16"/>
  <c r="Q76" i="16"/>
  <c r="Q77" i="16"/>
  <c r="Q78" i="16"/>
  <c r="Q80" i="16"/>
  <c r="Q81" i="16"/>
  <c r="Q82" i="16"/>
  <c r="Q83" i="16"/>
  <c r="Q84" i="16"/>
  <c r="Q85" i="16"/>
  <c r="Q87" i="16"/>
  <c r="Q88" i="16"/>
  <c r="Q89" i="16"/>
  <c r="Q90" i="16"/>
  <c r="Q91" i="16"/>
  <c r="Q92" i="16"/>
  <c r="Q93" i="16"/>
  <c r="Q94" i="16"/>
  <c r="Q95" i="16"/>
  <c r="Q96" i="16"/>
  <c r="Q97" i="16"/>
  <c r="Q98" i="16"/>
  <c r="Q99" i="16"/>
  <c r="Q100" i="16"/>
  <c r="Q101" i="16"/>
  <c r="Q102" i="16"/>
  <c r="Q103" i="16"/>
  <c r="Q104" i="16"/>
  <c r="Q105" i="16"/>
  <c r="Q106" i="16"/>
  <c r="Q107" i="16"/>
  <c r="Q108" i="16"/>
  <c r="Q109" i="16"/>
  <c r="Q110" i="16"/>
  <c r="Q111" i="16"/>
  <c r="Q112" i="16"/>
  <c r="Q113" i="16"/>
  <c r="Q114" i="16"/>
  <c r="Q115" i="16"/>
  <c r="Q116" i="16"/>
  <c r="Q117" i="16"/>
  <c r="Q118" i="16"/>
  <c r="Q119" i="16"/>
  <c r="Q120" i="16"/>
  <c r="Q121" i="16"/>
  <c r="Q122" i="16"/>
  <c r="Q123" i="16"/>
  <c r="Q124" i="16"/>
  <c r="Q125" i="16"/>
  <c r="Q126" i="16"/>
  <c r="Q127" i="16"/>
  <c r="Q129" i="16"/>
  <c r="Q130" i="16"/>
  <c r="Q131" i="16"/>
  <c r="Q132" i="16"/>
  <c r="Q133" i="16"/>
  <c r="Q134" i="16"/>
  <c r="Q135" i="16"/>
  <c r="Q136" i="16"/>
  <c r="Q137" i="16"/>
  <c r="Q138" i="16"/>
  <c r="Q139" i="16"/>
  <c r="Q140" i="16"/>
  <c r="Q141" i="16"/>
  <c r="Q142" i="16"/>
  <c r="Q143" i="16"/>
  <c r="Q144" i="16"/>
  <c r="Q145" i="16"/>
  <c r="Q146" i="16"/>
  <c r="Q147" i="16"/>
  <c r="Q148" i="16"/>
  <c r="Q149" i="16"/>
  <c r="Q51" i="16"/>
  <c r="Q52" i="16"/>
  <c r="Q50" i="16"/>
  <c r="F35" i="10"/>
  <c r="K35" i="10" s="1"/>
  <c r="F36" i="10"/>
  <c r="I36" i="10" s="1"/>
  <c r="F37" i="10"/>
  <c r="K37" i="10" s="1"/>
  <c r="F38" i="10"/>
  <c r="K38" i="10" s="1"/>
  <c r="F39" i="10"/>
  <c r="K39" i="10" s="1"/>
  <c r="F40" i="10"/>
  <c r="K40" i="10" s="1"/>
  <c r="F41" i="10"/>
  <c r="K41" i="10" s="1"/>
  <c r="F34" i="10"/>
  <c r="K34" i="10" s="1"/>
  <c r="F59" i="16"/>
  <c r="K59" i="16" s="1"/>
  <c r="F51" i="16"/>
  <c r="K51" i="16" s="1"/>
  <c r="F52" i="16"/>
  <c r="K52" i="16" s="1"/>
  <c r="F53" i="16"/>
  <c r="K53" i="16" s="1"/>
  <c r="F54" i="16"/>
  <c r="K54" i="16" s="1"/>
  <c r="F55" i="16"/>
  <c r="K55" i="16" s="1"/>
  <c r="F56" i="16"/>
  <c r="K56" i="16" s="1"/>
  <c r="F57" i="16"/>
  <c r="K57" i="16" s="1"/>
  <c r="F58" i="16"/>
  <c r="K58" i="16" s="1"/>
  <c r="F60" i="16"/>
  <c r="K60" i="16" s="1"/>
  <c r="F61" i="16"/>
  <c r="K61" i="16" s="1"/>
  <c r="F62" i="16"/>
  <c r="K62" i="16" s="1"/>
  <c r="F63" i="16"/>
  <c r="K63" i="16" s="1"/>
  <c r="F64" i="16"/>
  <c r="K64" i="16" s="1"/>
  <c r="F65" i="16"/>
  <c r="K65" i="16" s="1"/>
  <c r="F66" i="16"/>
  <c r="K66" i="16" s="1"/>
  <c r="F67" i="16"/>
  <c r="K67" i="16" s="1"/>
  <c r="F68" i="16"/>
  <c r="K68" i="16" s="1"/>
  <c r="F69" i="16"/>
  <c r="K69" i="16" s="1"/>
  <c r="F70" i="16"/>
  <c r="K70" i="16" s="1"/>
  <c r="F71" i="16"/>
  <c r="K71" i="16" s="1"/>
  <c r="F72" i="16"/>
  <c r="K72" i="16" s="1"/>
  <c r="F73" i="16"/>
  <c r="K73" i="16" s="1"/>
  <c r="F74" i="16"/>
  <c r="K74" i="16" s="1"/>
  <c r="F75" i="16"/>
  <c r="K75" i="16" s="1"/>
  <c r="F76" i="16"/>
  <c r="K76" i="16" s="1"/>
  <c r="F77" i="16"/>
  <c r="K77" i="16" s="1"/>
  <c r="F78" i="16"/>
  <c r="K78" i="16" s="1"/>
  <c r="F79" i="16"/>
  <c r="K79" i="16" s="1"/>
  <c r="F80" i="16"/>
  <c r="K80" i="16" s="1"/>
  <c r="F81" i="16"/>
  <c r="K81" i="16" s="1"/>
  <c r="F82" i="16"/>
  <c r="K82" i="16" s="1"/>
  <c r="F83" i="16"/>
  <c r="K83" i="16" s="1"/>
  <c r="F84" i="16"/>
  <c r="K84" i="16" s="1"/>
  <c r="F85" i="16"/>
  <c r="K85" i="16" s="1"/>
  <c r="F86" i="16"/>
  <c r="K86" i="16" s="1"/>
  <c r="F87" i="16"/>
  <c r="K87" i="16" s="1"/>
  <c r="F88" i="16"/>
  <c r="K88" i="16" s="1"/>
  <c r="F89" i="16"/>
  <c r="K89" i="16" s="1"/>
  <c r="F90" i="16"/>
  <c r="K90" i="16" s="1"/>
  <c r="F91" i="16"/>
  <c r="K91" i="16" s="1"/>
  <c r="F92" i="16"/>
  <c r="K92" i="16" s="1"/>
  <c r="F93" i="16"/>
  <c r="K93" i="16" s="1"/>
  <c r="F94" i="16"/>
  <c r="K94" i="16" s="1"/>
  <c r="F95" i="16"/>
  <c r="K95" i="16" s="1"/>
  <c r="F96" i="16"/>
  <c r="K96" i="16" s="1"/>
  <c r="F97" i="16"/>
  <c r="K97" i="16" s="1"/>
  <c r="F98" i="16"/>
  <c r="K98" i="16" s="1"/>
  <c r="F99" i="16"/>
  <c r="K99" i="16" s="1"/>
  <c r="F100" i="16"/>
  <c r="K100" i="16" s="1"/>
  <c r="F101" i="16"/>
  <c r="K101" i="16" s="1"/>
  <c r="F102" i="16"/>
  <c r="K102" i="16" s="1"/>
  <c r="F103" i="16"/>
  <c r="K103" i="16" s="1"/>
  <c r="F104" i="16"/>
  <c r="K104" i="16" s="1"/>
  <c r="F105" i="16"/>
  <c r="K105" i="16" s="1"/>
  <c r="F106" i="16"/>
  <c r="K106" i="16" s="1"/>
  <c r="F107" i="16"/>
  <c r="K107" i="16" s="1"/>
  <c r="F108" i="16"/>
  <c r="K108" i="16" s="1"/>
  <c r="F109" i="16"/>
  <c r="K109" i="16" s="1"/>
  <c r="F110" i="16"/>
  <c r="K110" i="16" s="1"/>
  <c r="F111" i="16"/>
  <c r="K111" i="16" s="1"/>
  <c r="F112" i="16"/>
  <c r="K112" i="16" s="1"/>
  <c r="F113" i="16"/>
  <c r="K113" i="16" s="1"/>
  <c r="F114" i="16"/>
  <c r="K114" i="16" s="1"/>
  <c r="F115" i="16"/>
  <c r="K115" i="16" s="1"/>
  <c r="F116" i="16"/>
  <c r="K116" i="16" s="1"/>
  <c r="F117" i="16"/>
  <c r="K117" i="16" s="1"/>
  <c r="F118" i="16"/>
  <c r="K118" i="16" s="1"/>
  <c r="F119" i="16"/>
  <c r="K119" i="16" s="1"/>
  <c r="F120" i="16"/>
  <c r="K120" i="16" s="1"/>
  <c r="F121" i="16"/>
  <c r="K121" i="16" s="1"/>
  <c r="F122" i="16"/>
  <c r="K122" i="16" s="1"/>
  <c r="F123" i="16"/>
  <c r="K123" i="16" s="1"/>
  <c r="F124" i="16"/>
  <c r="K124" i="16" s="1"/>
  <c r="F125" i="16"/>
  <c r="K125" i="16" s="1"/>
  <c r="F126" i="16"/>
  <c r="K126" i="16" s="1"/>
  <c r="F127" i="16"/>
  <c r="K127" i="16" s="1"/>
  <c r="F128" i="16"/>
  <c r="K128" i="16" s="1"/>
  <c r="F129" i="16"/>
  <c r="K129" i="16" s="1"/>
  <c r="F130" i="16"/>
  <c r="K130" i="16" s="1"/>
  <c r="F131" i="16"/>
  <c r="K131" i="16" s="1"/>
  <c r="F132" i="16"/>
  <c r="K132" i="16" s="1"/>
  <c r="F133" i="16"/>
  <c r="K133" i="16" s="1"/>
  <c r="F134" i="16"/>
  <c r="K134" i="16" s="1"/>
  <c r="F135" i="16"/>
  <c r="K135" i="16" s="1"/>
  <c r="F136" i="16"/>
  <c r="K136" i="16" s="1"/>
  <c r="F137" i="16"/>
  <c r="K137" i="16" s="1"/>
  <c r="F138" i="16"/>
  <c r="K138" i="16" s="1"/>
  <c r="F139" i="16"/>
  <c r="K139" i="16" s="1"/>
  <c r="F140" i="16"/>
  <c r="K140" i="16" s="1"/>
  <c r="F141" i="16"/>
  <c r="K141" i="16" s="1"/>
  <c r="F142" i="16"/>
  <c r="K142" i="16" s="1"/>
  <c r="F143" i="16"/>
  <c r="K143" i="16" s="1"/>
  <c r="F144" i="16"/>
  <c r="K144" i="16" s="1"/>
  <c r="F145" i="16"/>
  <c r="K145" i="16" s="1"/>
  <c r="F146" i="16"/>
  <c r="K146" i="16" s="1"/>
  <c r="F147" i="16"/>
  <c r="K147" i="16" s="1"/>
  <c r="F148" i="16"/>
  <c r="K148" i="16" s="1"/>
  <c r="F149" i="16"/>
  <c r="K149" i="16" s="1"/>
  <c r="AM42" i="16"/>
  <c r="AI50" i="16"/>
  <c r="AC50" i="16"/>
  <c r="AA50" i="16"/>
  <c r="AB50" i="16"/>
  <c r="U50" i="16"/>
  <c r="Q57" i="16"/>
  <c r="Q68" i="16"/>
  <c r="Q79" i="16"/>
  <c r="Q128" i="16"/>
  <c r="L41" i="10"/>
  <c r="L40" i="10"/>
  <c r="L39" i="10"/>
  <c r="L38" i="10"/>
  <c r="L37" i="10"/>
  <c r="L36" i="10"/>
  <c r="L35" i="10"/>
  <c r="L34" i="10"/>
  <c r="L149" i="16"/>
  <c r="L148" i="16"/>
  <c r="L147" i="16"/>
  <c r="L146" i="16"/>
  <c r="L145" i="16"/>
  <c r="L144" i="16"/>
  <c r="L143" i="16"/>
  <c r="L142" i="16"/>
  <c r="L141" i="16"/>
  <c r="L140" i="16"/>
  <c r="L139" i="16"/>
  <c r="L138" i="16"/>
  <c r="L137" i="16"/>
  <c r="L136" i="16"/>
  <c r="L135" i="16"/>
  <c r="L134" i="16"/>
  <c r="L133" i="16"/>
  <c r="L132" i="16"/>
  <c r="L131" i="16"/>
  <c r="L130" i="16"/>
  <c r="L129" i="16"/>
  <c r="L128" i="16"/>
  <c r="L127" i="16"/>
  <c r="L126" i="16"/>
  <c r="L125" i="16"/>
  <c r="L124" i="16"/>
  <c r="L123" i="16"/>
  <c r="L122" i="16"/>
  <c r="L121" i="16"/>
  <c r="L120" i="16"/>
  <c r="L119" i="16"/>
  <c r="L118" i="16"/>
  <c r="L117" i="16"/>
  <c r="L116" i="16"/>
  <c r="L115" i="16"/>
  <c r="L114" i="16"/>
  <c r="L113" i="16"/>
  <c r="L112" i="16"/>
  <c r="L111" i="16"/>
  <c r="L110" i="16"/>
  <c r="L109" i="16"/>
  <c r="L108" i="16"/>
  <c r="L107" i="16"/>
  <c r="L106" i="16"/>
  <c r="L105" i="16"/>
  <c r="L104" i="16"/>
  <c r="L103" i="16"/>
  <c r="L102" i="16"/>
  <c r="L101" i="16"/>
  <c r="L100" i="16"/>
  <c r="L99" i="16"/>
  <c r="L98" i="16"/>
  <c r="L97" i="16"/>
  <c r="L96" i="16"/>
  <c r="L95" i="16"/>
  <c r="L94" i="16"/>
  <c r="L93" i="16"/>
  <c r="L92" i="16"/>
  <c r="L91" i="16"/>
  <c r="L90" i="16"/>
  <c r="L89" i="16"/>
  <c r="L88" i="16"/>
  <c r="L87" i="16"/>
  <c r="L86" i="16"/>
  <c r="L85" i="16"/>
  <c r="L84" i="16"/>
  <c r="L83" i="16"/>
  <c r="L82" i="16"/>
  <c r="L81" i="16"/>
  <c r="L80" i="16"/>
  <c r="L79" i="16"/>
  <c r="L78" i="16"/>
  <c r="L77" i="16"/>
  <c r="L76" i="16"/>
  <c r="L75" i="16"/>
  <c r="L74" i="16"/>
  <c r="L73" i="16"/>
  <c r="L72" i="16"/>
  <c r="L71" i="16"/>
  <c r="L70" i="16"/>
  <c r="L69" i="16"/>
  <c r="L68" i="16"/>
  <c r="L67" i="16"/>
  <c r="L66" i="16"/>
  <c r="L65" i="16"/>
  <c r="L64" i="16"/>
  <c r="L63" i="16"/>
  <c r="L62" i="16"/>
  <c r="L61" i="16"/>
  <c r="L60" i="16"/>
  <c r="L59" i="16"/>
  <c r="L58" i="16"/>
  <c r="L57" i="16"/>
  <c r="L56" i="16"/>
  <c r="L55" i="16"/>
  <c r="L54" i="16"/>
  <c r="L53" i="16"/>
  <c r="L52" i="16"/>
  <c r="L51" i="16"/>
  <c r="L50" i="16"/>
  <c r="AM38" i="16"/>
  <c r="AN38" i="16"/>
  <c r="AO38" i="16"/>
  <c r="AP38" i="16"/>
  <c r="AQ38" i="16"/>
  <c r="AR38" i="16"/>
  <c r="AS38" i="16"/>
  <c r="AT38" i="16"/>
  <c r="AU38" i="16"/>
  <c r="AV38" i="16"/>
  <c r="U39" i="16"/>
  <c r="AM39" i="16"/>
  <c r="AN39" i="16"/>
  <c r="AO39" i="16"/>
  <c r="AP39" i="16"/>
  <c r="AQ39" i="16"/>
  <c r="AR39" i="16"/>
  <c r="AS39" i="16"/>
  <c r="AT39" i="16"/>
  <c r="AU39" i="16"/>
  <c r="AV39" i="16"/>
  <c r="M40" i="16"/>
  <c r="AM40" i="16"/>
  <c r="AM46" i="16"/>
  <c r="AV46" i="16"/>
  <c r="R50" i="16"/>
  <c r="S50" i="16"/>
  <c r="T50" i="16"/>
  <c r="V50" i="16"/>
  <c r="W50" i="16"/>
  <c r="X50" i="16"/>
  <c r="Y50" i="16"/>
  <c r="Z50" i="16"/>
  <c r="R51" i="16"/>
  <c r="S51" i="16"/>
  <c r="T51" i="16"/>
  <c r="U51" i="16"/>
  <c r="V51" i="16"/>
  <c r="W51" i="16"/>
  <c r="X51" i="16"/>
  <c r="Y51" i="16"/>
  <c r="Z51" i="16"/>
  <c r="AA51" i="16"/>
  <c r="AB51" i="16"/>
  <c r="AC51" i="16"/>
  <c r="AI51" i="16"/>
  <c r="R52" i="16"/>
  <c r="S52" i="16"/>
  <c r="T52" i="16"/>
  <c r="U52" i="16"/>
  <c r="V52" i="16"/>
  <c r="W52" i="16"/>
  <c r="X52" i="16"/>
  <c r="Y52" i="16"/>
  <c r="Z52" i="16"/>
  <c r="AA52" i="16"/>
  <c r="AB52" i="16"/>
  <c r="AC52" i="16"/>
  <c r="AI52" i="16"/>
  <c r="R53" i="16"/>
  <c r="S53" i="16"/>
  <c r="T53" i="16"/>
  <c r="U53" i="16"/>
  <c r="V53" i="16"/>
  <c r="W53" i="16"/>
  <c r="X53" i="16"/>
  <c r="Y53" i="16"/>
  <c r="Z53" i="16"/>
  <c r="AA53" i="16"/>
  <c r="AB53" i="16"/>
  <c r="AC53" i="16"/>
  <c r="AI53" i="16"/>
  <c r="R54" i="16"/>
  <c r="S54" i="16"/>
  <c r="T54" i="16"/>
  <c r="U54" i="16"/>
  <c r="V54" i="16"/>
  <c r="W54" i="16"/>
  <c r="X54" i="16"/>
  <c r="Y54" i="16"/>
  <c r="Z54" i="16"/>
  <c r="AA54" i="16"/>
  <c r="AB54" i="16"/>
  <c r="AC54" i="16"/>
  <c r="AI54" i="16"/>
  <c r="R55" i="16"/>
  <c r="S55" i="16"/>
  <c r="T55" i="16"/>
  <c r="U55" i="16"/>
  <c r="V55" i="16"/>
  <c r="W55" i="16"/>
  <c r="X55" i="16"/>
  <c r="Y55" i="16"/>
  <c r="Z55" i="16"/>
  <c r="AA55" i="16"/>
  <c r="AB55" i="16"/>
  <c r="AC55" i="16"/>
  <c r="AI55" i="16"/>
  <c r="R56" i="16"/>
  <c r="S56" i="16"/>
  <c r="T56" i="16"/>
  <c r="U56" i="16"/>
  <c r="V56" i="16"/>
  <c r="W56" i="16"/>
  <c r="X56" i="16"/>
  <c r="Y56" i="16"/>
  <c r="Z56" i="16"/>
  <c r="AA56" i="16"/>
  <c r="AB56" i="16"/>
  <c r="AC56" i="16"/>
  <c r="AI56" i="16"/>
  <c r="R57" i="16"/>
  <c r="S57" i="16"/>
  <c r="T57" i="16"/>
  <c r="U57" i="16"/>
  <c r="V57" i="16"/>
  <c r="W57" i="16"/>
  <c r="X57" i="16"/>
  <c r="Y57" i="16"/>
  <c r="Z57" i="16"/>
  <c r="AA57" i="16"/>
  <c r="AB57" i="16"/>
  <c r="AC57" i="16"/>
  <c r="AI57" i="16"/>
  <c r="R58" i="16"/>
  <c r="S58" i="16"/>
  <c r="T58" i="16"/>
  <c r="U58" i="16"/>
  <c r="V58" i="16"/>
  <c r="W58" i="16"/>
  <c r="X58" i="16"/>
  <c r="Y58" i="16"/>
  <c r="Z58" i="16"/>
  <c r="AA58" i="16"/>
  <c r="AB58" i="16"/>
  <c r="AC58" i="16"/>
  <c r="AI58" i="16"/>
  <c r="R59" i="16"/>
  <c r="S59" i="16"/>
  <c r="T59" i="16"/>
  <c r="U59" i="16"/>
  <c r="V59" i="16"/>
  <c r="W59" i="16"/>
  <c r="X59" i="16"/>
  <c r="Y59" i="16"/>
  <c r="Z59" i="16"/>
  <c r="AA59" i="16"/>
  <c r="AB59" i="16"/>
  <c r="AC59" i="16"/>
  <c r="AI59" i="16"/>
  <c r="R60" i="16"/>
  <c r="S60" i="16"/>
  <c r="T60" i="16"/>
  <c r="U60" i="16"/>
  <c r="V60" i="16"/>
  <c r="W60" i="16"/>
  <c r="X60" i="16"/>
  <c r="Y60" i="16"/>
  <c r="Z60" i="16"/>
  <c r="AA60" i="16"/>
  <c r="AB60" i="16"/>
  <c r="AC60" i="16"/>
  <c r="AI60" i="16"/>
  <c r="R61" i="16"/>
  <c r="S61" i="16"/>
  <c r="T61" i="16"/>
  <c r="U61" i="16"/>
  <c r="V61" i="16"/>
  <c r="W61" i="16"/>
  <c r="X61" i="16"/>
  <c r="Y61" i="16"/>
  <c r="Z61" i="16"/>
  <c r="AA61" i="16"/>
  <c r="AB61" i="16"/>
  <c r="AC61" i="16"/>
  <c r="AI61" i="16"/>
  <c r="R62" i="16"/>
  <c r="S62" i="16"/>
  <c r="T62" i="16"/>
  <c r="U62" i="16"/>
  <c r="V62" i="16"/>
  <c r="W62" i="16"/>
  <c r="X62" i="16"/>
  <c r="Y62" i="16"/>
  <c r="Z62" i="16"/>
  <c r="AA62" i="16"/>
  <c r="AB62" i="16"/>
  <c r="AC62" i="16"/>
  <c r="AI62" i="16"/>
  <c r="R63" i="16"/>
  <c r="S63" i="16"/>
  <c r="T63" i="16"/>
  <c r="U63" i="16"/>
  <c r="V63" i="16"/>
  <c r="W63" i="16"/>
  <c r="X63" i="16"/>
  <c r="Y63" i="16"/>
  <c r="Z63" i="16"/>
  <c r="AA63" i="16"/>
  <c r="AB63" i="16"/>
  <c r="AC63" i="16"/>
  <c r="AI63" i="16"/>
  <c r="R64" i="16"/>
  <c r="S64" i="16"/>
  <c r="T64" i="16"/>
  <c r="U64" i="16"/>
  <c r="V64" i="16"/>
  <c r="W64" i="16"/>
  <c r="X64" i="16"/>
  <c r="Y64" i="16"/>
  <c r="Z64" i="16"/>
  <c r="AA64" i="16"/>
  <c r="AB64" i="16"/>
  <c r="AC64" i="16"/>
  <c r="AI64" i="16"/>
  <c r="R65" i="16"/>
  <c r="S65" i="16"/>
  <c r="T65" i="16"/>
  <c r="U65" i="16"/>
  <c r="V65" i="16"/>
  <c r="W65" i="16"/>
  <c r="X65" i="16"/>
  <c r="Y65" i="16"/>
  <c r="Z65" i="16"/>
  <c r="AA65" i="16"/>
  <c r="AB65" i="16"/>
  <c r="AC65" i="16"/>
  <c r="AI65" i="16"/>
  <c r="R66" i="16"/>
  <c r="S66" i="16"/>
  <c r="T66" i="16"/>
  <c r="U66" i="16"/>
  <c r="V66" i="16"/>
  <c r="W66" i="16"/>
  <c r="X66" i="16"/>
  <c r="Y66" i="16"/>
  <c r="Z66" i="16"/>
  <c r="AA66" i="16"/>
  <c r="AB66" i="16"/>
  <c r="AC66" i="16"/>
  <c r="AI66" i="16"/>
  <c r="R67" i="16"/>
  <c r="S67" i="16"/>
  <c r="T67" i="16"/>
  <c r="U67" i="16"/>
  <c r="V67" i="16"/>
  <c r="W67" i="16"/>
  <c r="X67" i="16"/>
  <c r="Y67" i="16"/>
  <c r="Z67" i="16"/>
  <c r="AA67" i="16"/>
  <c r="AB67" i="16"/>
  <c r="AC67" i="16"/>
  <c r="AI67" i="16"/>
  <c r="R68" i="16"/>
  <c r="S68" i="16"/>
  <c r="T68" i="16"/>
  <c r="U68" i="16"/>
  <c r="V68" i="16"/>
  <c r="W68" i="16"/>
  <c r="X68" i="16"/>
  <c r="Y68" i="16"/>
  <c r="Z68" i="16"/>
  <c r="AA68" i="16"/>
  <c r="AB68" i="16"/>
  <c r="AC68" i="16"/>
  <c r="AI68" i="16"/>
  <c r="R69" i="16"/>
  <c r="S69" i="16"/>
  <c r="T69" i="16"/>
  <c r="U69" i="16"/>
  <c r="V69" i="16"/>
  <c r="W69" i="16"/>
  <c r="X69" i="16"/>
  <c r="Y69" i="16"/>
  <c r="Z69" i="16"/>
  <c r="AA69" i="16"/>
  <c r="AB69" i="16"/>
  <c r="AC69" i="16"/>
  <c r="AI69" i="16"/>
  <c r="R70" i="16"/>
  <c r="S70" i="16"/>
  <c r="T70" i="16"/>
  <c r="U70" i="16"/>
  <c r="V70" i="16"/>
  <c r="W70" i="16"/>
  <c r="X70" i="16"/>
  <c r="Y70" i="16"/>
  <c r="Z70" i="16"/>
  <c r="AA70" i="16"/>
  <c r="AB70" i="16"/>
  <c r="AC70" i="16"/>
  <c r="AI70" i="16"/>
  <c r="R71" i="16"/>
  <c r="S71" i="16"/>
  <c r="T71" i="16"/>
  <c r="U71" i="16"/>
  <c r="V71" i="16"/>
  <c r="W71" i="16"/>
  <c r="X71" i="16"/>
  <c r="Y71" i="16"/>
  <c r="Z71" i="16"/>
  <c r="AA71" i="16"/>
  <c r="AB71" i="16"/>
  <c r="AC71" i="16"/>
  <c r="AI71" i="16"/>
  <c r="R72" i="16"/>
  <c r="S72" i="16"/>
  <c r="T72" i="16"/>
  <c r="U72" i="16"/>
  <c r="V72" i="16"/>
  <c r="W72" i="16"/>
  <c r="X72" i="16"/>
  <c r="Y72" i="16"/>
  <c r="Z72" i="16"/>
  <c r="AA72" i="16"/>
  <c r="AB72" i="16"/>
  <c r="AC72" i="16"/>
  <c r="AI72" i="16"/>
  <c r="R73" i="16"/>
  <c r="S73" i="16"/>
  <c r="T73" i="16"/>
  <c r="U73" i="16"/>
  <c r="V73" i="16"/>
  <c r="W73" i="16"/>
  <c r="X73" i="16"/>
  <c r="Y73" i="16"/>
  <c r="Z73" i="16"/>
  <c r="AA73" i="16"/>
  <c r="AB73" i="16"/>
  <c r="AC73" i="16"/>
  <c r="AI73" i="16"/>
  <c r="R74" i="16"/>
  <c r="S74" i="16"/>
  <c r="T74" i="16"/>
  <c r="U74" i="16"/>
  <c r="V74" i="16"/>
  <c r="W74" i="16"/>
  <c r="X74" i="16"/>
  <c r="Y74" i="16"/>
  <c r="Z74" i="16"/>
  <c r="AA74" i="16"/>
  <c r="AB74" i="16"/>
  <c r="AC74" i="16"/>
  <c r="AI74" i="16"/>
  <c r="R75" i="16"/>
  <c r="S75" i="16"/>
  <c r="T75" i="16"/>
  <c r="U75" i="16"/>
  <c r="V75" i="16"/>
  <c r="W75" i="16"/>
  <c r="X75" i="16"/>
  <c r="Y75" i="16"/>
  <c r="Z75" i="16"/>
  <c r="AA75" i="16"/>
  <c r="AB75" i="16"/>
  <c r="AC75" i="16"/>
  <c r="AI75" i="16"/>
  <c r="R76" i="16"/>
  <c r="S76" i="16"/>
  <c r="T76" i="16"/>
  <c r="U76" i="16"/>
  <c r="V76" i="16"/>
  <c r="W76" i="16"/>
  <c r="X76" i="16"/>
  <c r="Y76" i="16"/>
  <c r="Z76" i="16"/>
  <c r="AA76" i="16"/>
  <c r="AB76" i="16"/>
  <c r="AC76" i="16"/>
  <c r="AI76" i="16"/>
  <c r="R77" i="16"/>
  <c r="S77" i="16"/>
  <c r="T77" i="16"/>
  <c r="U77" i="16"/>
  <c r="V77" i="16"/>
  <c r="W77" i="16"/>
  <c r="X77" i="16"/>
  <c r="Y77" i="16"/>
  <c r="Z77" i="16"/>
  <c r="AA77" i="16"/>
  <c r="AB77" i="16"/>
  <c r="AC77" i="16"/>
  <c r="AI77" i="16"/>
  <c r="R78" i="16"/>
  <c r="S78" i="16"/>
  <c r="T78" i="16"/>
  <c r="U78" i="16"/>
  <c r="V78" i="16"/>
  <c r="W78" i="16"/>
  <c r="X78" i="16"/>
  <c r="Y78" i="16"/>
  <c r="Z78" i="16"/>
  <c r="AA78" i="16"/>
  <c r="AB78" i="16"/>
  <c r="AC78" i="16"/>
  <c r="AI78" i="16"/>
  <c r="R79" i="16"/>
  <c r="S79" i="16"/>
  <c r="T79" i="16"/>
  <c r="U79" i="16"/>
  <c r="V79" i="16"/>
  <c r="W79" i="16"/>
  <c r="X79" i="16"/>
  <c r="Y79" i="16"/>
  <c r="Z79" i="16"/>
  <c r="AA79" i="16"/>
  <c r="AB79" i="16"/>
  <c r="AC79" i="16"/>
  <c r="AI79" i="16"/>
  <c r="R80" i="16"/>
  <c r="S80" i="16"/>
  <c r="T80" i="16"/>
  <c r="U80" i="16"/>
  <c r="V80" i="16"/>
  <c r="W80" i="16"/>
  <c r="X80" i="16"/>
  <c r="Y80" i="16"/>
  <c r="Z80" i="16"/>
  <c r="AA80" i="16"/>
  <c r="AB80" i="16"/>
  <c r="AC80" i="16"/>
  <c r="AI80" i="16"/>
  <c r="R81" i="16"/>
  <c r="S81" i="16"/>
  <c r="T81" i="16"/>
  <c r="U81" i="16"/>
  <c r="V81" i="16"/>
  <c r="W81" i="16"/>
  <c r="X81" i="16"/>
  <c r="Y81" i="16"/>
  <c r="Z81" i="16"/>
  <c r="AA81" i="16"/>
  <c r="AB81" i="16"/>
  <c r="AC81" i="16"/>
  <c r="AI81" i="16"/>
  <c r="R82" i="16"/>
  <c r="S82" i="16"/>
  <c r="T82" i="16"/>
  <c r="U82" i="16"/>
  <c r="V82" i="16"/>
  <c r="W82" i="16"/>
  <c r="X82" i="16"/>
  <c r="Y82" i="16"/>
  <c r="Z82" i="16"/>
  <c r="AA82" i="16"/>
  <c r="AB82" i="16"/>
  <c r="AC82" i="16"/>
  <c r="AI82" i="16"/>
  <c r="R83" i="16"/>
  <c r="S83" i="16"/>
  <c r="T83" i="16"/>
  <c r="U83" i="16"/>
  <c r="V83" i="16"/>
  <c r="W83" i="16"/>
  <c r="X83" i="16"/>
  <c r="Y83" i="16"/>
  <c r="Z83" i="16"/>
  <c r="AA83" i="16"/>
  <c r="AB83" i="16"/>
  <c r="AC83" i="16"/>
  <c r="AI83" i="16"/>
  <c r="R84" i="16"/>
  <c r="S84" i="16"/>
  <c r="T84" i="16"/>
  <c r="U84" i="16"/>
  <c r="V84" i="16"/>
  <c r="W84" i="16"/>
  <c r="X84" i="16"/>
  <c r="Y84" i="16"/>
  <c r="Z84" i="16"/>
  <c r="AA84" i="16"/>
  <c r="AB84" i="16"/>
  <c r="AC84" i="16"/>
  <c r="AI84" i="16"/>
  <c r="R85" i="16"/>
  <c r="S85" i="16"/>
  <c r="T85" i="16"/>
  <c r="U85" i="16"/>
  <c r="V85" i="16"/>
  <c r="W85" i="16"/>
  <c r="X85" i="16"/>
  <c r="Y85" i="16"/>
  <c r="Z85" i="16"/>
  <c r="AA85" i="16"/>
  <c r="AB85" i="16"/>
  <c r="AC85" i="16"/>
  <c r="AI85" i="16"/>
  <c r="Q86" i="16"/>
  <c r="R86" i="16"/>
  <c r="S86" i="16"/>
  <c r="T86" i="16"/>
  <c r="U86" i="16"/>
  <c r="V86" i="16"/>
  <c r="W86" i="16"/>
  <c r="X86" i="16"/>
  <c r="Y86" i="16"/>
  <c r="Z86" i="16"/>
  <c r="AA86" i="16"/>
  <c r="AB86" i="16"/>
  <c r="AC86" i="16"/>
  <c r="AI86" i="16"/>
  <c r="R87" i="16"/>
  <c r="S87" i="16"/>
  <c r="T87" i="16"/>
  <c r="U87" i="16"/>
  <c r="V87" i="16"/>
  <c r="W87" i="16"/>
  <c r="X87" i="16"/>
  <c r="Y87" i="16"/>
  <c r="Z87" i="16"/>
  <c r="AA87" i="16"/>
  <c r="AB87" i="16"/>
  <c r="AC87" i="16"/>
  <c r="AI87" i="16"/>
  <c r="R88" i="16"/>
  <c r="S88" i="16"/>
  <c r="T88" i="16"/>
  <c r="U88" i="16"/>
  <c r="V88" i="16"/>
  <c r="W88" i="16"/>
  <c r="X88" i="16"/>
  <c r="Y88" i="16"/>
  <c r="Z88" i="16"/>
  <c r="AA88" i="16"/>
  <c r="AB88" i="16"/>
  <c r="AC88" i="16"/>
  <c r="AI88" i="16"/>
  <c r="R89" i="16"/>
  <c r="S89" i="16"/>
  <c r="T89" i="16"/>
  <c r="U89" i="16"/>
  <c r="V89" i="16"/>
  <c r="W89" i="16"/>
  <c r="X89" i="16"/>
  <c r="Y89" i="16"/>
  <c r="Z89" i="16"/>
  <c r="AA89" i="16"/>
  <c r="AB89" i="16"/>
  <c r="AC89" i="16"/>
  <c r="AI89" i="16"/>
  <c r="R90" i="16"/>
  <c r="S90" i="16"/>
  <c r="T90" i="16"/>
  <c r="U90" i="16"/>
  <c r="V90" i="16"/>
  <c r="W90" i="16"/>
  <c r="X90" i="16"/>
  <c r="Y90" i="16"/>
  <c r="Z90" i="16"/>
  <c r="AA90" i="16"/>
  <c r="AB90" i="16"/>
  <c r="AC90" i="16"/>
  <c r="AI90" i="16"/>
  <c r="R91" i="16"/>
  <c r="S91" i="16"/>
  <c r="T91" i="16"/>
  <c r="U91" i="16"/>
  <c r="V91" i="16"/>
  <c r="W91" i="16"/>
  <c r="X91" i="16"/>
  <c r="Y91" i="16"/>
  <c r="Z91" i="16"/>
  <c r="AA91" i="16"/>
  <c r="AB91" i="16"/>
  <c r="AC91" i="16"/>
  <c r="AI91" i="16"/>
  <c r="R92" i="16"/>
  <c r="S92" i="16"/>
  <c r="T92" i="16"/>
  <c r="U92" i="16"/>
  <c r="V92" i="16"/>
  <c r="W92" i="16"/>
  <c r="X92" i="16"/>
  <c r="Y92" i="16"/>
  <c r="Z92" i="16"/>
  <c r="AA92" i="16"/>
  <c r="AB92" i="16"/>
  <c r="AC92" i="16"/>
  <c r="AI92" i="16"/>
  <c r="R93" i="16"/>
  <c r="S93" i="16"/>
  <c r="T93" i="16"/>
  <c r="U93" i="16"/>
  <c r="V93" i="16"/>
  <c r="W93" i="16"/>
  <c r="X93" i="16"/>
  <c r="Y93" i="16"/>
  <c r="Z93" i="16"/>
  <c r="AA93" i="16"/>
  <c r="AB93" i="16"/>
  <c r="AC93" i="16"/>
  <c r="AI93" i="16"/>
  <c r="R94" i="16"/>
  <c r="S94" i="16"/>
  <c r="T94" i="16"/>
  <c r="U94" i="16"/>
  <c r="V94" i="16"/>
  <c r="W94" i="16"/>
  <c r="X94" i="16"/>
  <c r="Y94" i="16"/>
  <c r="Z94" i="16"/>
  <c r="AA94" i="16"/>
  <c r="AB94" i="16"/>
  <c r="AC94" i="16"/>
  <c r="AI94" i="16"/>
  <c r="R95" i="16"/>
  <c r="S95" i="16"/>
  <c r="T95" i="16"/>
  <c r="U95" i="16"/>
  <c r="V95" i="16"/>
  <c r="W95" i="16"/>
  <c r="X95" i="16"/>
  <c r="Y95" i="16"/>
  <c r="Z95" i="16"/>
  <c r="AA95" i="16"/>
  <c r="AB95" i="16"/>
  <c r="AC95" i="16"/>
  <c r="AI95" i="16"/>
  <c r="R96" i="16"/>
  <c r="S96" i="16"/>
  <c r="T96" i="16"/>
  <c r="U96" i="16"/>
  <c r="V96" i="16"/>
  <c r="W96" i="16"/>
  <c r="X96" i="16"/>
  <c r="Y96" i="16"/>
  <c r="Z96" i="16"/>
  <c r="AA96" i="16"/>
  <c r="AB96" i="16"/>
  <c r="AC96" i="16"/>
  <c r="AI96" i="16"/>
  <c r="R97" i="16"/>
  <c r="S97" i="16"/>
  <c r="T97" i="16"/>
  <c r="U97" i="16"/>
  <c r="V97" i="16"/>
  <c r="W97" i="16"/>
  <c r="X97" i="16"/>
  <c r="Y97" i="16"/>
  <c r="Z97" i="16"/>
  <c r="AA97" i="16"/>
  <c r="AB97" i="16"/>
  <c r="AC97" i="16"/>
  <c r="AI97" i="16"/>
  <c r="R98" i="16"/>
  <c r="S98" i="16"/>
  <c r="T98" i="16"/>
  <c r="U98" i="16"/>
  <c r="V98" i="16"/>
  <c r="W98" i="16"/>
  <c r="X98" i="16"/>
  <c r="Y98" i="16"/>
  <c r="Z98" i="16"/>
  <c r="AA98" i="16"/>
  <c r="AB98" i="16"/>
  <c r="AC98" i="16"/>
  <c r="AI98" i="16"/>
  <c r="R99" i="16"/>
  <c r="S99" i="16"/>
  <c r="T99" i="16"/>
  <c r="U99" i="16"/>
  <c r="V99" i="16"/>
  <c r="W99" i="16"/>
  <c r="X99" i="16"/>
  <c r="Y99" i="16"/>
  <c r="Z99" i="16"/>
  <c r="AA99" i="16"/>
  <c r="AB99" i="16"/>
  <c r="AC99" i="16"/>
  <c r="AI99" i="16"/>
  <c r="R100" i="16"/>
  <c r="S100" i="16"/>
  <c r="T100" i="16"/>
  <c r="U100" i="16"/>
  <c r="V100" i="16"/>
  <c r="W100" i="16"/>
  <c r="X100" i="16"/>
  <c r="Y100" i="16"/>
  <c r="Z100" i="16"/>
  <c r="AA100" i="16"/>
  <c r="AB100" i="16"/>
  <c r="AC100" i="16"/>
  <c r="AI100" i="16"/>
  <c r="R101" i="16"/>
  <c r="S101" i="16"/>
  <c r="T101" i="16"/>
  <c r="U101" i="16"/>
  <c r="V101" i="16"/>
  <c r="W101" i="16"/>
  <c r="X101" i="16"/>
  <c r="Y101" i="16"/>
  <c r="Z101" i="16"/>
  <c r="AA101" i="16"/>
  <c r="AB101" i="16"/>
  <c r="AC101" i="16"/>
  <c r="AI101" i="16"/>
  <c r="R102" i="16"/>
  <c r="S102" i="16"/>
  <c r="T102" i="16"/>
  <c r="U102" i="16"/>
  <c r="V102" i="16"/>
  <c r="W102" i="16"/>
  <c r="X102" i="16"/>
  <c r="Y102" i="16"/>
  <c r="Z102" i="16"/>
  <c r="AA102" i="16"/>
  <c r="AB102" i="16"/>
  <c r="AC102" i="16"/>
  <c r="AI102" i="16"/>
  <c r="R103" i="16"/>
  <c r="S103" i="16"/>
  <c r="T103" i="16"/>
  <c r="U103" i="16"/>
  <c r="V103" i="16"/>
  <c r="W103" i="16"/>
  <c r="X103" i="16"/>
  <c r="Y103" i="16"/>
  <c r="Z103" i="16"/>
  <c r="AA103" i="16"/>
  <c r="AB103" i="16"/>
  <c r="AC103" i="16"/>
  <c r="AI103" i="16"/>
  <c r="R104" i="16"/>
  <c r="S104" i="16"/>
  <c r="T104" i="16"/>
  <c r="U104" i="16"/>
  <c r="V104" i="16"/>
  <c r="W104" i="16"/>
  <c r="X104" i="16"/>
  <c r="Y104" i="16"/>
  <c r="Z104" i="16"/>
  <c r="AA104" i="16"/>
  <c r="AB104" i="16"/>
  <c r="AC104" i="16"/>
  <c r="AI104" i="16"/>
  <c r="R105" i="16"/>
  <c r="S105" i="16"/>
  <c r="T105" i="16"/>
  <c r="U105" i="16"/>
  <c r="V105" i="16"/>
  <c r="W105" i="16"/>
  <c r="X105" i="16"/>
  <c r="Y105" i="16"/>
  <c r="Z105" i="16"/>
  <c r="AA105" i="16"/>
  <c r="AB105" i="16"/>
  <c r="AC105" i="16"/>
  <c r="AI105" i="16"/>
  <c r="R106" i="16"/>
  <c r="S106" i="16"/>
  <c r="T106" i="16"/>
  <c r="U106" i="16"/>
  <c r="V106" i="16"/>
  <c r="W106" i="16"/>
  <c r="X106" i="16"/>
  <c r="Y106" i="16"/>
  <c r="Z106" i="16"/>
  <c r="AA106" i="16"/>
  <c r="AB106" i="16"/>
  <c r="AC106" i="16"/>
  <c r="AI106" i="16"/>
  <c r="R107" i="16"/>
  <c r="S107" i="16"/>
  <c r="T107" i="16"/>
  <c r="U107" i="16"/>
  <c r="V107" i="16"/>
  <c r="W107" i="16"/>
  <c r="X107" i="16"/>
  <c r="Y107" i="16"/>
  <c r="Z107" i="16"/>
  <c r="AA107" i="16"/>
  <c r="AB107" i="16"/>
  <c r="AC107" i="16"/>
  <c r="AI107" i="16"/>
  <c r="R108" i="16"/>
  <c r="S108" i="16"/>
  <c r="T108" i="16"/>
  <c r="U108" i="16"/>
  <c r="V108" i="16"/>
  <c r="W108" i="16"/>
  <c r="X108" i="16"/>
  <c r="Y108" i="16"/>
  <c r="Z108" i="16"/>
  <c r="AA108" i="16"/>
  <c r="AB108" i="16"/>
  <c r="AC108" i="16"/>
  <c r="AI108" i="16"/>
  <c r="R109" i="16"/>
  <c r="S109" i="16"/>
  <c r="T109" i="16"/>
  <c r="U109" i="16"/>
  <c r="V109" i="16"/>
  <c r="W109" i="16"/>
  <c r="X109" i="16"/>
  <c r="Y109" i="16"/>
  <c r="Z109" i="16"/>
  <c r="AA109" i="16"/>
  <c r="AB109" i="16"/>
  <c r="AC109" i="16"/>
  <c r="AI109" i="16"/>
  <c r="R110" i="16"/>
  <c r="S110" i="16"/>
  <c r="T110" i="16"/>
  <c r="U110" i="16"/>
  <c r="V110" i="16"/>
  <c r="W110" i="16"/>
  <c r="X110" i="16"/>
  <c r="Y110" i="16"/>
  <c r="Z110" i="16"/>
  <c r="AA110" i="16"/>
  <c r="AB110" i="16"/>
  <c r="AC110" i="16"/>
  <c r="AI110" i="16"/>
  <c r="R111" i="16"/>
  <c r="S111" i="16"/>
  <c r="T111" i="16"/>
  <c r="U111" i="16"/>
  <c r="V111" i="16"/>
  <c r="W111" i="16"/>
  <c r="X111" i="16"/>
  <c r="Y111" i="16"/>
  <c r="Z111" i="16"/>
  <c r="AA111" i="16"/>
  <c r="AB111" i="16"/>
  <c r="AC111" i="16"/>
  <c r="AI111" i="16"/>
  <c r="R112" i="16"/>
  <c r="S112" i="16"/>
  <c r="T112" i="16"/>
  <c r="U112" i="16"/>
  <c r="V112" i="16"/>
  <c r="W112" i="16"/>
  <c r="X112" i="16"/>
  <c r="Y112" i="16"/>
  <c r="Z112" i="16"/>
  <c r="AA112" i="16"/>
  <c r="AB112" i="16"/>
  <c r="AC112" i="16"/>
  <c r="AI112" i="16"/>
  <c r="R113" i="16"/>
  <c r="S113" i="16"/>
  <c r="T113" i="16"/>
  <c r="U113" i="16"/>
  <c r="V113" i="16"/>
  <c r="W113" i="16"/>
  <c r="X113" i="16"/>
  <c r="Y113" i="16"/>
  <c r="Z113" i="16"/>
  <c r="AA113" i="16"/>
  <c r="AB113" i="16"/>
  <c r="AC113" i="16"/>
  <c r="AI113" i="16"/>
  <c r="R114" i="16"/>
  <c r="S114" i="16"/>
  <c r="T114" i="16"/>
  <c r="U114" i="16"/>
  <c r="V114" i="16"/>
  <c r="W114" i="16"/>
  <c r="X114" i="16"/>
  <c r="Y114" i="16"/>
  <c r="Z114" i="16"/>
  <c r="AA114" i="16"/>
  <c r="AB114" i="16"/>
  <c r="AC114" i="16"/>
  <c r="AI114" i="16"/>
  <c r="R115" i="16"/>
  <c r="S115" i="16"/>
  <c r="T115" i="16"/>
  <c r="U115" i="16"/>
  <c r="V115" i="16"/>
  <c r="W115" i="16"/>
  <c r="X115" i="16"/>
  <c r="Y115" i="16"/>
  <c r="Z115" i="16"/>
  <c r="AA115" i="16"/>
  <c r="AB115" i="16"/>
  <c r="AC115" i="16"/>
  <c r="AI115" i="16"/>
  <c r="R116" i="16"/>
  <c r="S116" i="16"/>
  <c r="T116" i="16"/>
  <c r="U116" i="16"/>
  <c r="V116" i="16"/>
  <c r="W116" i="16"/>
  <c r="X116" i="16"/>
  <c r="Y116" i="16"/>
  <c r="Z116" i="16"/>
  <c r="AA116" i="16"/>
  <c r="AB116" i="16"/>
  <c r="AC116" i="16"/>
  <c r="AI116" i="16"/>
  <c r="R117" i="16"/>
  <c r="S117" i="16"/>
  <c r="T117" i="16"/>
  <c r="U117" i="16"/>
  <c r="V117" i="16"/>
  <c r="W117" i="16"/>
  <c r="X117" i="16"/>
  <c r="Y117" i="16"/>
  <c r="Z117" i="16"/>
  <c r="AA117" i="16"/>
  <c r="AB117" i="16"/>
  <c r="AC117" i="16"/>
  <c r="AI117" i="16"/>
  <c r="R118" i="16"/>
  <c r="S118" i="16"/>
  <c r="T118" i="16"/>
  <c r="U118" i="16"/>
  <c r="V118" i="16"/>
  <c r="W118" i="16"/>
  <c r="X118" i="16"/>
  <c r="Y118" i="16"/>
  <c r="Z118" i="16"/>
  <c r="AA118" i="16"/>
  <c r="AB118" i="16"/>
  <c r="AC118" i="16"/>
  <c r="AI118" i="16"/>
  <c r="R119" i="16"/>
  <c r="S119" i="16"/>
  <c r="T119" i="16"/>
  <c r="U119" i="16"/>
  <c r="V119" i="16"/>
  <c r="W119" i="16"/>
  <c r="X119" i="16"/>
  <c r="Y119" i="16"/>
  <c r="Z119" i="16"/>
  <c r="AA119" i="16"/>
  <c r="AB119" i="16"/>
  <c r="AC119" i="16"/>
  <c r="AI119" i="16"/>
  <c r="R120" i="16"/>
  <c r="S120" i="16"/>
  <c r="T120" i="16"/>
  <c r="U120" i="16"/>
  <c r="V120" i="16"/>
  <c r="W120" i="16"/>
  <c r="X120" i="16"/>
  <c r="Y120" i="16"/>
  <c r="Z120" i="16"/>
  <c r="AA120" i="16"/>
  <c r="AB120" i="16"/>
  <c r="AC120" i="16"/>
  <c r="AI120" i="16"/>
  <c r="R121" i="16"/>
  <c r="S121" i="16"/>
  <c r="T121" i="16"/>
  <c r="U121" i="16"/>
  <c r="V121" i="16"/>
  <c r="W121" i="16"/>
  <c r="X121" i="16"/>
  <c r="Y121" i="16"/>
  <c r="Z121" i="16"/>
  <c r="AA121" i="16"/>
  <c r="AB121" i="16"/>
  <c r="AC121" i="16"/>
  <c r="AI121" i="16"/>
  <c r="R122" i="16"/>
  <c r="S122" i="16"/>
  <c r="T122" i="16"/>
  <c r="U122" i="16"/>
  <c r="V122" i="16"/>
  <c r="W122" i="16"/>
  <c r="X122" i="16"/>
  <c r="Y122" i="16"/>
  <c r="Z122" i="16"/>
  <c r="AA122" i="16"/>
  <c r="AB122" i="16"/>
  <c r="AC122" i="16"/>
  <c r="AI122" i="16"/>
  <c r="R123" i="16"/>
  <c r="S123" i="16"/>
  <c r="T123" i="16"/>
  <c r="U123" i="16"/>
  <c r="V123" i="16"/>
  <c r="W123" i="16"/>
  <c r="X123" i="16"/>
  <c r="Y123" i="16"/>
  <c r="Z123" i="16"/>
  <c r="AA123" i="16"/>
  <c r="AB123" i="16"/>
  <c r="AC123" i="16"/>
  <c r="AI123" i="16"/>
  <c r="R124" i="16"/>
  <c r="S124" i="16"/>
  <c r="T124" i="16"/>
  <c r="U124" i="16"/>
  <c r="V124" i="16"/>
  <c r="W124" i="16"/>
  <c r="X124" i="16"/>
  <c r="Y124" i="16"/>
  <c r="Z124" i="16"/>
  <c r="AA124" i="16"/>
  <c r="AB124" i="16"/>
  <c r="AC124" i="16"/>
  <c r="AI124" i="16"/>
  <c r="R125" i="16"/>
  <c r="S125" i="16"/>
  <c r="T125" i="16"/>
  <c r="U125" i="16"/>
  <c r="V125" i="16"/>
  <c r="W125" i="16"/>
  <c r="X125" i="16"/>
  <c r="Y125" i="16"/>
  <c r="Z125" i="16"/>
  <c r="AA125" i="16"/>
  <c r="AB125" i="16"/>
  <c r="AC125" i="16"/>
  <c r="AI125" i="16"/>
  <c r="R126" i="16"/>
  <c r="S126" i="16"/>
  <c r="T126" i="16"/>
  <c r="U126" i="16"/>
  <c r="V126" i="16"/>
  <c r="W126" i="16"/>
  <c r="X126" i="16"/>
  <c r="Y126" i="16"/>
  <c r="Z126" i="16"/>
  <c r="AA126" i="16"/>
  <c r="AB126" i="16"/>
  <c r="AC126" i="16"/>
  <c r="AI126" i="16"/>
  <c r="R127" i="16"/>
  <c r="S127" i="16"/>
  <c r="T127" i="16"/>
  <c r="U127" i="16"/>
  <c r="V127" i="16"/>
  <c r="W127" i="16"/>
  <c r="X127" i="16"/>
  <c r="Y127" i="16"/>
  <c r="Z127" i="16"/>
  <c r="AA127" i="16"/>
  <c r="AB127" i="16"/>
  <c r="AC127" i="16"/>
  <c r="AI127" i="16"/>
  <c r="R128" i="16"/>
  <c r="S128" i="16"/>
  <c r="T128" i="16"/>
  <c r="U128" i="16"/>
  <c r="V128" i="16"/>
  <c r="W128" i="16"/>
  <c r="X128" i="16"/>
  <c r="Y128" i="16"/>
  <c r="Z128" i="16"/>
  <c r="AA128" i="16"/>
  <c r="AB128" i="16"/>
  <c r="AC128" i="16"/>
  <c r="AI128" i="16"/>
  <c r="R129" i="16"/>
  <c r="S129" i="16"/>
  <c r="T129" i="16"/>
  <c r="U129" i="16"/>
  <c r="V129" i="16"/>
  <c r="W129" i="16"/>
  <c r="X129" i="16"/>
  <c r="Y129" i="16"/>
  <c r="Z129" i="16"/>
  <c r="AA129" i="16"/>
  <c r="AB129" i="16"/>
  <c r="AC129" i="16"/>
  <c r="AI129" i="16"/>
  <c r="R130" i="16"/>
  <c r="S130" i="16"/>
  <c r="T130" i="16"/>
  <c r="U130" i="16"/>
  <c r="V130" i="16"/>
  <c r="W130" i="16"/>
  <c r="X130" i="16"/>
  <c r="Y130" i="16"/>
  <c r="Z130" i="16"/>
  <c r="AA130" i="16"/>
  <c r="AB130" i="16"/>
  <c r="AC130" i="16"/>
  <c r="AI130" i="16"/>
  <c r="R131" i="16"/>
  <c r="S131" i="16"/>
  <c r="T131" i="16"/>
  <c r="U131" i="16"/>
  <c r="V131" i="16"/>
  <c r="W131" i="16"/>
  <c r="X131" i="16"/>
  <c r="Y131" i="16"/>
  <c r="Z131" i="16"/>
  <c r="AA131" i="16"/>
  <c r="AB131" i="16"/>
  <c r="AC131" i="16"/>
  <c r="AI131" i="16"/>
  <c r="R132" i="16"/>
  <c r="S132" i="16"/>
  <c r="T132" i="16"/>
  <c r="U132" i="16"/>
  <c r="V132" i="16"/>
  <c r="W132" i="16"/>
  <c r="X132" i="16"/>
  <c r="Y132" i="16"/>
  <c r="Z132" i="16"/>
  <c r="AA132" i="16"/>
  <c r="AB132" i="16"/>
  <c r="AC132" i="16"/>
  <c r="AI132" i="16"/>
  <c r="R133" i="16"/>
  <c r="S133" i="16"/>
  <c r="T133" i="16"/>
  <c r="U133" i="16"/>
  <c r="V133" i="16"/>
  <c r="W133" i="16"/>
  <c r="X133" i="16"/>
  <c r="Y133" i="16"/>
  <c r="Z133" i="16"/>
  <c r="AA133" i="16"/>
  <c r="AB133" i="16"/>
  <c r="AC133" i="16"/>
  <c r="AI133" i="16"/>
  <c r="R134" i="16"/>
  <c r="S134" i="16"/>
  <c r="T134" i="16"/>
  <c r="U134" i="16"/>
  <c r="V134" i="16"/>
  <c r="W134" i="16"/>
  <c r="X134" i="16"/>
  <c r="Y134" i="16"/>
  <c r="Z134" i="16"/>
  <c r="AA134" i="16"/>
  <c r="AB134" i="16"/>
  <c r="AC134" i="16"/>
  <c r="AI134" i="16"/>
  <c r="R135" i="16"/>
  <c r="S135" i="16"/>
  <c r="T135" i="16"/>
  <c r="U135" i="16"/>
  <c r="V135" i="16"/>
  <c r="W135" i="16"/>
  <c r="X135" i="16"/>
  <c r="Y135" i="16"/>
  <c r="Z135" i="16"/>
  <c r="AA135" i="16"/>
  <c r="AB135" i="16"/>
  <c r="AC135" i="16"/>
  <c r="AI135" i="16"/>
  <c r="R136" i="16"/>
  <c r="S136" i="16"/>
  <c r="T136" i="16"/>
  <c r="U136" i="16"/>
  <c r="V136" i="16"/>
  <c r="W136" i="16"/>
  <c r="X136" i="16"/>
  <c r="Y136" i="16"/>
  <c r="Z136" i="16"/>
  <c r="AA136" i="16"/>
  <c r="AB136" i="16"/>
  <c r="AC136" i="16"/>
  <c r="AI136" i="16"/>
  <c r="R137" i="16"/>
  <c r="S137" i="16"/>
  <c r="T137" i="16"/>
  <c r="U137" i="16"/>
  <c r="V137" i="16"/>
  <c r="W137" i="16"/>
  <c r="X137" i="16"/>
  <c r="Y137" i="16"/>
  <c r="Z137" i="16"/>
  <c r="AA137" i="16"/>
  <c r="AB137" i="16"/>
  <c r="AC137" i="16"/>
  <c r="AI137" i="16"/>
  <c r="R138" i="16"/>
  <c r="S138" i="16"/>
  <c r="T138" i="16"/>
  <c r="U138" i="16"/>
  <c r="V138" i="16"/>
  <c r="W138" i="16"/>
  <c r="X138" i="16"/>
  <c r="Y138" i="16"/>
  <c r="Z138" i="16"/>
  <c r="AA138" i="16"/>
  <c r="AB138" i="16"/>
  <c r="AC138" i="16"/>
  <c r="AI138" i="16"/>
  <c r="R139" i="16"/>
  <c r="S139" i="16"/>
  <c r="T139" i="16"/>
  <c r="U139" i="16"/>
  <c r="V139" i="16"/>
  <c r="W139" i="16"/>
  <c r="X139" i="16"/>
  <c r="Y139" i="16"/>
  <c r="Z139" i="16"/>
  <c r="AA139" i="16"/>
  <c r="AB139" i="16"/>
  <c r="AC139" i="16"/>
  <c r="AI139" i="16"/>
  <c r="R140" i="16"/>
  <c r="S140" i="16"/>
  <c r="T140" i="16"/>
  <c r="U140" i="16"/>
  <c r="V140" i="16"/>
  <c r="W140" i="16"/>
  <c r="X140" i="16"/>
  <c r="Y140" i="16"/>
  <c r="Z140" i="16"/>
  <c r="AA140" i="16"/>
  <c r="AB140" i="16"/>
  <c r="AC140" i="16"/>
  <c r="AI140" i="16"/>
  <c r="R141" i="16"/>
  <c r="S141" i="16"/>
  <c r="T141" i="16"/>
  <c r="U141" i="16"/>
  <c r="V141" i="16"/>
  <c r="W141" i="16"/>
  <c r="X141" i="16"/>
  <c r="Y141" i="16"/>
  <c r="Z141" i="16"/>
  <c r="AA141" i="16"/>
  <c r="AB141" i="16"/>
  <c r="AC141" i="16"/>
  <c r="AI141" i="16"/>
  <c r="R142" i="16"/>
  <c r="S142" i="16"/>
  <c r="T142" i="16"/>
  <c r="U142" i="16"/>
  <c r="V142" i="16"/>
  <c r="W142" i="16"/>
  <c r="X142" i="16"/>
  <c r="Y142" i="16"/>
  <c r="Z142" i="16"/>
  <c r="AA142" i="16"/>
  <c r="AB142" i="16"/>
  <c r="AC142" i="16"/>
  <c r="AI142" i="16"/>
  <c r="R143" i="16"/>
  <c r="S143" i="16"/>
  <c r="T143" i="16"/>
  <c r="U143" i="16"/>
  <c r="V143" i="16"/>
  <c r="W143" i="16"/>
  <c r="X143" i="16"/>
  <c r="Y143" i="16"/>
  <c r="Z143" i="16"/>
  <c r="AA143" i="16"/>
  <c r="AB143" i="16"/>
  <c r="AC143" i="16"/>
  <c r="AI143" i="16"/>
  <c r="R144" i="16"/>
  <c r="S144" i="16"/>
  <c r="T144" i="16"/>
  <c r="U144" i="16"/>
  <c r="V144" i="16"/>
  <c r="W144" i="16"/>
  <c r="X144" i="16"/>
  <c r="Y144" i="16"/>
  <c r="Z144" i="16"/>
  <c r="AA144" i="16"/>
  <c r="AB144" i="16"/>
  <c r="AC144" i="16"/>
  <c r="AI144" i="16"/>
  <c r="R145" i="16"/>
  <c r="S145" i="16"/>
  <c r="T145" i="16"/>
  <c r="U145" i="16"/>
  <c r="V145" i="16"/>
  <c r="W145" i="16"/>
  <c r="X145" i="16"/>
  <c r="Y145" i="16"/>
  <c r="Z145" i="16"/>
  <c r="AA145" i="16"/>
  <c r="AB145" i="16"/>
  <c r="AC145" i="16"/>
  <c r="AI145" i="16"/>
  <c r="R146" i="16"/>
  <c r="S146" i="16"/>
  <c r="T146" i="16"/>
  <c r="U146" i="16"/>
  <c r="V146" i="16"/>
  <c r="W146" i="16"/>
  <c r="X146" i="16"/>
  <c r="Y146" i="16"/>
  <c r="Z146" i="16"/>
  <c r="AA146" i="16"/>
  <c r="AB146" i="16"/>
  <c r="AC146" i="16"/>
  <c r="AI146" i="16"/>
  <c r="R147" i="16"/>
  <c r="S147" i="16"/>
  <c r="T147" i="16"/>
  <c r="U147" i="16"/>
  <c r="V147" i="16"/>
  <c r="W147" i="16"/>
  <c r="X147" i="16"/>
  <c r="Y147" i="16"/>
  <c r="Z147" i="16"/>
  <c r="AA147" i="16"/>
  <c r="AB147" i="16"/>
  <c r="AC147" i="16"/>
  <c r="AI147" i="16"/>
  <c r="R148" i="16"/>
  <c r="S148" i="16"/>
  <c r="T148" i="16"/>
  <c r="U148" i="16"/>
  <c r="V148" i="16"/>
  <c r="W148" i="16"/>
  <c r="X148" i="16"/>
  <c r="Y148" i="16"/>
  <c r="Z148" i="16"/>
  <c r="AA148" i="16"/>
  <c r="AB148" i="16"/>
  <c r="AC148" i="16"/>
  <c r="AI148" i="16"/>
  <c r="R149" i="16"/>
  <c r="S149" i="16"/>
  <c r="T149" i="16"/>
  <c r="U149" i="16"/>
  <c r="V149" i="16"/>
  <c r="W149" i="16"/>
  <c r="X149" i="16"/>
  <c r="Y149" i="16"/>
  <c r="Z149" i="16"/>
  <c r="AA149" i="16"/>
  <c r="AB149" i="16"/>
  <c r="AC149" i="16"/>
  <c r="AI149" i="16"/>
  <c r="I39" i="10"/>
  <c r="M39" i="10" s="1"/>
  <c r="I38" i="10"/>
  <c r="M38" i="10" s="1"/>
  <c r="I37" i="10"/>
  <c r="I35" i="10"/>
  <c r="M35" i="10" s="1"/>
  <c r="I34" i="10"/>
  <c r="I41" i="10"/>
  <c r="M41" i="10" s="1"/>
  <c r="I40" i="10"/>
  <c r="M40" i="10" s="1"/>
  <c r="M34" i="10" l="1"/>
  <c r="M37" i="10"/>
  <c r="K36" i="10"/>
  <c r="M36" i="10" s="1"/>
  <c r="I149" i="16"/>
  <c r="I147" i="16"/>
  <c r="I145" i="16"/>
  <c r="M145" i="16" s="1"/>
  <c r="I143" i="16"/>
  <c r="I141" i="16"/>
  <c r="I139" i="16"/>
  <c r="I137" i="16"/>
  <c r="I135" i="16"/>
  <c r="I133" i="16"/>
  <c r="I131" i="16"/>
  <c r="I129" i="16"/>
  <c r="M129" i="16" s="1"/>
  <c r="I127" i="16"/>
  <c r="I125" i="16"/>
  <c r="I123" i="16"/>
  <c r="M123" i="16" s="1"/>
  <c r="I121" i="16"/>
  <c r="I119" i="16"/>
  <c r="I117" i="16"/>
  <c r="I115" i="16"/>
  <c r="I113" i="16"/>
  <c r="I111" i="16"/>
  <c r="M111" i="16" s="1"/>
  <c r="I109" i="16"/>
  <c r="I107" i="16"/>
  <c r="I105" i="16"/>
  <c r="I103" i="16"/>
  <c r="I101" i="16"/>
  <c r="I99" i="16"/>
  <c r="M99" i="16" s="1"/>
  <c r="I97" i="16"/>
  <c r="I95" i="16"/>
  <c r="I93" i="16"/>
  <c r="I91" i="16"/>
  <c r="I89" i="16"/>
  <c r="M89" i="16" s="1"/>
  <c r="I87" i="16"/>
  <c r="I85" i="16"/>
  <c r="M85" i="16"/>
  <c r="I83" i="16"/>
  <c r="I81" i="16"/>
  <c r="I79" i="16"/>
  <c r="I77" i="16"/>
  <c r="I75" i="16"/>
  <c r="I73" i="16"/>
  <c r="I71" i="16"/>
  <c r="I69" i="16"/>
  <c r="I67" i="16"/>
  <c r="I65" i="16"/>
  <c r="I63" i="16"/>
  <c r="I61" i="16"/>
  <c r="I58" i="16"/>
  <c r="M58" i="16" s="1"/>
  <c r="I56" i="16"/>
  <c r="I54" i="16"/>
  <c r="I59" i="16"/>
  <c r="I148" i="16"/>
  <c r="I146" i="16"/>
  <c r="I144" i="16"/>
  <c r="I142" i="16"/>
  <c r="I140" i="16"/>
  <c r="M140" i="16" s="1"/>
  <c r="I138" i="16"/>
  <c r="I136" i="16"/>
  <c r="I134" i="16"/>
  <c r="M134" i="16" s="1"/>
  <c r="I132" i="16"/>
  <c r="I130" i="16"/>
  <c r="M130" i="16" s="1"/>
  <c r="I128" i="16"/>
  <c r="I126" i="16"/>
  <c r="I124" i="16"/>
  <c r="M124" i="16" s="1"/>
  <c r="I122" i="16"/>
  <c r="M122" i="16" s="1"/>
  <c r="I120" i="16"/>
  <c r="I118" i="16"/>
  <c r="M118" i="16" s="1"/>
  <c r="I116" i="16"/>
  <c r="I114" i="16"/>
  <c r="I112" i="16"/>
  <c r="M112" i="16" s="1"/>
  <c r="I110" i="16"/>
  <c r="I108" i="16"/>
  <c r="I106" i="16"/>
  <c r="I104" i="16"/>
  <c r="I102" i="16"/>
  <c r="I100" i="16"/>
  <c r="I98" i="16"/>
  <c r="I96" i="16"/>
  <c r="I94" i="16"/>
  <c r="M94" i="16" s="1"/>
  <c r="I92" i="16"/>
  <c r="M92" i="16" s="1"/>
  <c r="I90" i="16"/>
  <c r="I88" i="16"/>
  <c r="M88" i="16" s="1"/>
  <c r="I86" i="16"/>
  <c r="I84" i="16"/>
  <c r="M84" i="16" s="1"/>
  <c r="I82" i="16"/>
  <c r="I80" i="16"/>
  <c r="M80" i="16" s="1"/>
  <c r="I78" i="16"/>
  <c r="I76" i="16"/>
  <c r="M76" i="16" s="1"/>
  <c r="I74" i="16"/>
  <c r="M74" i="16" s="1"/>
  <c r="I72" i="16"/>
  <c r="M72" i="16" s="1"/>
  <c r="I70" i="16"/>
  <c r="M70" i="16" s="1"/>
  <c r="I68" i="16"/>
  <c r="M68" i="16" s="1"/>
  <c r="I66" i="16"/>
  <c r="M66" i="16" s="1"/>
  <c r="I64" i="16"/>
  <c r="I62" i="16"/>
  <c r="M62" i="16" s="1"/>
  <c r="I60" i="16"/>
  <c r="M60" i="16" s="1"/>
  <c r="I57" i="16"/>
  <c r="M57" i="16" s="1"/>
  <c r="I55" i="16"/>
  <c r="M55" i="16" s="1"/>
  <c r="I53" i="16"/>
  <c r="M53" i="16" s="1"/>
  <c r="I52" i="16"/>
  <c r="M52" i="16" s="1"/>
  <c r="I51" i="16"/>
  <c r="M51" i="16" s="1"/>
  <c r="I50" i="16"/>
  <c r="M64" i="16"/>
  <c r="V45" i="16"/>
  <c r="U45" i="16"/>
  <c r="M137" i="16"/>
  <c r="M115" i="16"/>
  <c r="M107" i="16"/>
  <c r="M121" i="16"/>
  <c r="M78" i="16"/>
  <c r="M91" i="16"/>
  <c r="G46" i="16" l="1"/>
  <c r="M82" i="16"/>
  <c r="M86" i="16"/>
  <c r="M90" i="16"/>
  <c r="M96" i="16"/>
  <c r="M114" i="16"/>
  <c r="M120" i="16"/>
  <c r="M126" i="16"/>
  <c r="M132" i="16"/>
  <c r="M136" i="16"/>
  <c r="M144" i="16"/>
  <c r="M59" i="16"/>
  <c r="I46" i="16"/>
  <c r="M56" i="16"/>
  <c r="M79" i="16"/>
  <c r="M81" i="16"/>
  <c r="M83" i="16"/>
  <c r="M87" i="16"/>
  <c r="M93" i="16"/>
  <c r="M95" i="16"/>
  <c r="M97" i="16"/>
  <c r="M101" i="16"/>
  <c r="M103" i="16"/>
  <c r="M105" i="16"/>
  <c r="M109" i="16"/>
  <c r="M113" i="16"/>
  <c r="M117" i="16"/>
  <c r="M119" i="16"/>
  <c r="M125" i="16"/>
  <c r="M127" i="16"/>
  <c r="M131" i="16"/>
  <c r="M133" i="16"/>
  <c r="M139" i="16"/>
  <c r="M141" i="16"/>
  <c r="M147" i="16"/>
  <c r="M98" i="16"/>
  <c r="M100" i="16"/>
  <c r="M102" i="16"/>
  <c r="M104" i="16"/>
  <c r="M106" i="16"/>
  <c r="M108" i="16"/>
  <c r="M110" i="16"/>
  <c r="M116" i="16"/>
  <c r="M128" i="16"/>
  <c r="M138" i="16"/>
  <c r="M142" i="16"/>
  <c r="M146" i="16"/>
  <c r="M148" i="16"/>
  <c r="M54" i="16"/>
  <c r="M61" i="16"/>
  <c r="M63" i="16"/>
  <c r="M65" i="16"/>
  <c r="M67" i="16"/>
  <c r="M69" i="16"/>
  <c r="M71" i="16"/>
  <c r="M73" i="16"/>
  <c r="M75" i="16"/>
  <c r="M77" i="16"/>
  <c r="M50" i="16"/>
  <c r="M135" i="16"/>
  <c r="M143" i="16"/>
  <c r="M149" i="16"/>
  <c r="K46"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有本　心也</author>
    <author>井澤 賢祥</author>
    <author>福馬 晶子</author>
  </authors>
  <commentList>
    <comment ref="C38" authorId="0" shapeId="0" xr:uid="{00000000-0006-0000-0000-000001000000}">
      <text>
        <r>
          <rPr>
            <sz val="11"/>
            <color indexed="81"/>
            <rFont val="ＭＳ Ｐゴシック"/>
            <family val="3"/>
            <charset val="128"/>
          </rPr>
          <t>水色のセルのみ入力してください。</t>
        </r>
      </text>
    </comment>
    <comment ref="Q42" authorId="0" shapeId="0" xr:uid="{00000000-0006-0000-0000-000002000000}">
      <text>
        <r>
          <rPr>
            <sz val="11"/>
            <color indexed="81"/>
            <rFont val="ＭＳ Ｐゴシック"/>
            <family val="3"/>
            <charset val="128"/>
          </rPr>
          <t xml:space="preserve">改善報告を提出して内容の確認が取れた後に、実際に過誤手続きを行うために各区に提出していただく過誤申立書はこちらです。
</t>
        </r>
        <r>
          <rPr>
            <sz val="11"/>
            <color indexed="10"/>
            <rFont val="ＭＳ Ｐゴシック"/>
            <family val="3"/>
            <charset val="128"/>
          </rPr>
          <t>「提出日付」と、「申立事由コード」は、手入力してください。</t>
        </r>
        <r>
          <rPr>
            <sz val="11"/>
            <color indexed="81"/>
            <rFont val="ＭＳ Ｐゴシック"/>
            <family val="3"/>
            <charset val="128"/>
          </rPr>
          <t xml:space="preserve">
その他の項目は自動で入力されます。
印刷の前に、</t>
        </r>
        <r>
          <rPr>
            <b/>
            <sz val="11"/>
            <color indexed="81"/>
            <rFont val="ＭＳ Ｐゴシック"/>
            <family val="3"/>
            <charset val="128"/>
          </rPr>
          <t>「過誤申立書の印刷の前に」</t>
        </r>
        <r>
          <rPr>
            <sz val="11"/>
            <color indexed="81"/>
            <rFont val="ＭＳ Ｐゴシック"/>
            <family val="3"/>
            <charset val="128"/>
          </rPr>
          <t>のシートをご確認ください。</t>
        </r>
      </text>
    </comment>
    <comment ref="X44" authorId="0" shapeId="0" xr:uid="{00000000-0006-0000-0000-000003000000}">
      <text>
        <r>
          <rPr>
            <b/>
            <sz val="9"/>
            <color indexed="81"/>
            <rFont val="ＭＳ Ｐゴシック"/>
            <family val="3"/>
            <charset val="128"/>
          </rPr>
          <t>入力してください。</t>
        </r>
      </text>
    </comment>
    <comment ref="A50" authorId="1" shapeId="0" xr:uid="{00000000-0006-0000-0000-000004000000}">
      <text>
        <r>
          <rPr>
            <sz val="9"/>
            <color indexed="81"/>
            <rFont val="ＭＳ Ｐゴシック"/>
            <family val="3"/>
            <charset val="128"/>
          </rPr>
          <t>被保険者番号順に記入してください。
同じ人で、サービス提供年月が複数月にわたる場合は、人単位でサービス提供月順にまとめて記入してください。</t>
        </r>
      </text>
    </comment>
    <comment ref="G50" authorId="2" shapeId="0" xr:uid="{00000000-0006-0000-0000-000005000000}">
      <text>
        <r>
          <rPr>
            <sz val="11"/>
            <color indexed="81"/>
            <rFont val="ＭＳ Ｐゴシック"/>
            <family val="3"/>
            <charset val="128"/>
          </rPr>
          <t>負担割合を選択入力してください。
ただし、居宅介護支援事業所及び介護予防支援事業所の場合は、負担割合欄を空白としてください。</t>
        </r>
      </text>
    </comment>
    <comment ref="N50" authorId="3" shapeId="0" xr:uid="{00000000-0006-0000-0000-000006000000}">
      <text>
        <r>
          <rPr>
            <sz val="9"/>
            <color indexed="81"/>
            <rFont val="MS P ゴシック"/>
            <family val="3"/>
            <charset val="128"/>
          </rPr>
          <t>その他軽減制度等を使って公費負担がある場合、プルダウンで選択入力してください。</t>
        </r>
      </text>
    </comment>
    <comment ref="Q50" authorId="0" shapeId="0" xr:uid="{00000000-0006-0000-0000-000007000000}">
      <text>
        <r>
          <rPr>
            <b/>
            <sz val="16"/>
            <color indexed="81"/>
            <rFont val="ＭＳ Ｐゴシック"/>
            <family val="3"/>
            <charset val="128"/>
          </rPr>
          <t>過誤申立書を印刷する際には、</t>
        </r>
        <r>
          <rPr>
            <b/>
            <sz val="16"/>
            <color indexed="10"/>
            <rFont val="ＭＳ Ｐゴシック"/>
            <family val="3"/>
            <charset val="128"/>
          </rPr>
          <t>必ず41行目以降の行の高さを、「33.00（44ピクセル）」に固定してください。</t>
        </r>
      </text>
    </comment>
    <comment ref="AD50" authorId="0" shapeId="0" xr:uid="{00000000-0006-0000-0000-000008000000}">
      <text>
        <r>
          <rPr>
            <b/>
            <sz val="9"/>
            <color indexed="81"/>
            <rFont val="ＭＳ Ｐゴシック"/>
            <family val="3"/>
            <charset val="128"/>
          </rPr>
          <t>入力してください。</t>
        </r>
      </text>
    </comment>
    <comment ref="AE50" authorId="0" shapeId="0" xr:uid="{00000000-0006-0000-0000-000009000000}">
      <text>
        <r>
          <rPr>
            <b/>
            <sz val="9"/>
            <color indexed="81"/>
            <rFont val="ＭＳ Ｐゴシック"/>
            <family val="3"/>
            <charset val="128"/>
          </rPr>
          <t>入力してください。</t>
        </r>
      </text>
    </comment>
    <comment ref="AF50" authorId="0" shapeId="0" xr:uid="{00000000-0006-0000-0000-00000A000000}">
      <text>
        <r>
          <rPr>
            <b/>
            <sz val="9"/>
            <color indexed="81"/>
            <rFont val="ＭＳ Ｐゴシック"/>
            <family val="3"/>
            <charset val="128"/>
          </rPr>
          <t>入力してください。</t>
        </r>
      </text>
    </comment>
    <comment ref="AG50" authorId="0" shapeId="0" xr:uid="{00000000-0006-0000-0000-00000B000000}">
      <text>
        <r>
          <rPr>
            <b/>
            <sz val="9"/>
            <color indexed="81"/>
            <rFont val="ＭＳ Ｐゴシック"/>
            <family val="3"/>
            <charset val="128"/>
          </rPr>
          <t>入力してください。</t>
        </r>
      </text>
    </comment>
  </commentList>
</comments>
</file>

<file path=xl/sharedStrings.xml><?xml version="1.0" encoding="utf-8"?>
<sst xmlns="http://schemas.openxmlformats.org/spreadsheetml/2006/main" count="227" uniqueCount="145">
  <si>
    <t>被保険者番号</t>
    <rPh sb="0" eb="4">
      <t>ヒホケンシャ</t>
    </rPh>
    <rPh sb="4" eb="6">
      <t>バンゴウ</t>
    </rPh>
    <phoneticPr fontId="2"/>
  </si>
  <si>
    <t>月</t>
    <rPh sb="0" eb="1">
      <t>ツキ</t>
    </rPh>
    <phoneticPr fontId="2"/>
  </si>
  <si>
    <t>保険者番号</t>
    <rPh sb="0" eb="3">
      <t>ホケンシャ</t>
    </rPh>
    <rPh sb="3" eb="5">
      <t>バンゴウ</t>
    </rPh>
    <phoneticPr fontId="2"/>
  </si>
  <si>
    <t>年</t>
    <rPh sb="0" eb="1">
      <t>ネン</t>
    </rPh>
    <phoneticPr fontId="2"/>
  </si>
  <si>
    <t>サービス提供年月</t>
    <rPh sb="4" eb="6">
      <t>テイキョウ</t>
    </rPh>
    <rPh sb="6" eb="8">
      <t>ネンゲツ</t>
    </rPh>
    <phoneticPr fontId="2"/>
  </si>
  <si>
    <t>単位数</t>
    <rPh sb="0" eb="3">
      <t>タンイスウ</t>
    </rPh>
    <phoneticPr fontId="2"/>
  </si>
  <si>
    <t>サービス種別</t>
    <rPh sb="4" eb="6">
      <t>シュベツ</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</si>
  <si>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</si>
  <si>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</si>
  <si>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夜間対応型訪問介護</t>
    <rPh sb="0" eb="2">
      <t>ヤカン</t>
    </rPh>
    <rPh sb="2" eb="5">
      <t>タイオウガタ</t>
    </rPh>
    <rPh sb="5" eb="7">
      <t>ホウモン</t>
    </rPh>
    <rPh sb="7" eb="9">
      <t>カイゴ</t>
    </rPh>
    <phoneticPr fontId="2"/>
  </si>
  <si>
    <t>地域密着型介護老人福祉施設入所者生活介護</t>
    <rPh sb="0" eb="2">
      <t>チイキ</t>
    </rPh>
    <rPh sb="2" eb="5">
      <t>ミッチャクガタ</t>
    </rPh>
    <rPh sb="5" eb="13">
      <t>トクヨウ</t>
    </rPh>
    <phoneticPr fontId="2"/>
  </si>
  <si>
    <t>介護老人福祉施設</t>
    <rPh sb="0" eb="8">
      <t>トクヨウ</t>
    </rPh>
    <phoneticPr fontId="2"/>
  </si>
  <si>
    <t>介護老人保健施設</t>
    <rPh sb="0" eb="8">
      <t>ロウケン</t>
    </rPh>
    <phoneticPr fontId="2"/>
  </si>
  <si>
    <t>介護療養型医療施設</t>
    <rPh sb="0" eb="2">
      <t>カイゴ</t>
    </rPh>
    <rPh sb="2" eb="5">
      <t>リョウヨウガタ</t>
    </rPh>
    <rPh sb="5" eb="7">
      <t>イリョウ</t>
    </rPh>
    <rPh sb="7" eb="9">
      <t>シセツ</t>
    </rPh>
    <phoneticPr fontId="2"/>
  </si>
  <si>
    <t>（介護予防）訪問介護</t>
    <rPh sb="1" eb="3">
      <t>カイゴ</t>
    </rPh>
    <rPh sb="3" eb="5">
      <t>ヨボウ</t>
    </rPh>
    <rPh sb="6" eb="8">
      <t>ホウモン</t>
    </rPh>
    <rPh sb="8" eb="10">
      <t>カイゴ</t>
    </rPh>
    <phoneticPr fontId="2"/>
  </si>
  <si>
    <t>（介護予防）訪問入浴介護</t>
    <rPh sb="6" eb="8">
      <t>ホウモン</t>
    </rPh>
    <rPh sb="8" eb="10">
      <t>ニュウヨク</t>
    </rPh>
    <rPh sb="10" eb="12">
      <t>カイゴ</t>
    </rPh>
    <phoneticPr fontId="2"/>
  </si>
  <si>
    <t>（介護予防）訪問看護</t>
    <rPh sb="6" eb="8">
      <t>ホウモン</t>
    </rPh>
    <rPh sb="8" eb="10">
      <t>カンゴ</t>
    </rPh>
    <phoneticPr fontId="2"/>
  </si>
  <si>
    <t>（介護予防）訪問リハビリテーション</t>
    <rPh sb="6" eb="8">
      <t>ホウモン</t>
    </rPh>
    <phoneticPr fontId="2"/>
  </si>
  <si>
    <t>（介護予防）居宅療養管理指導</t>
    <rPh sb="6" eb="8">
      <t>キョタク</t>
    </rPh>
    <rPh sb="8" eb="10">
      <t>リョウヨウ</t>
    </rPh>
    <rPh sb="10" eb="12">
      <t>カンリ</t>
    </rPh>
    <rPh sb="12" eb="14">
      <t>シドウ</t>
    </rPh>
    <phoneticPr fontId="2"/>
  </si>
  <si>
    <t>（介護予防）通所介護</t>
    <rPh sb="6" eb="8">
      <t>ツウショ</t>
    </rPh>
    <rPh sb="8" eb="10">
      <t>カイゴ</t>
    </rPh>
    <phoneticPr fontId="2"/>
  </si>
  <si>
    <t>（介護予防）通所リハビリテーション</t>
    <rPh sb="6" eb="8">
      <t>ツウショ</t>
    </rPh>
    <phoneticPr fontId="2"/>
  </si>
  <si>
    <t>（介護予防）短期入所生活介護</t>
    <rPh sb="6" eb="8">
      <t>タンキ</t>
    </rPh>
    <rPh sb="8" eb="10">
      <t>ニュウショ</t>
    </rPh>
    <rPh sb="10" eb="12">
      <t>セイカツ</t>
    </rPh>
    <rPh sb="12" eb="14">
      <t>カイゴ</t>
    </rPh>
    <phoneticPr fontId="2"/>
  </si>
  <si>
    <t>（介護予防）短期入所療養介護</t>
    <rPh sb="6" eb="8">
      <t>タンキ</t>
    </rPh>
    <rPh sb="8" eb="10">
      <t>ニュウショ</t>
    </rPh>
    <rPh sb="10" eb="12">
      <t>リョウヨウ</t>
    </rPh>
    <rPh sb="12" eb="14">
      <t>カイゴ</t>
    </rPh>
    <phoneticPr fontId="2"/>
  </si>
  <si>
    <t>（介護予防）特定施設入居者生活介護</t>
    <rPh sb="6" eb="8">
      <t>トクテイ</t>
    </rPh>
    <rPh sb="8" eb="10">
      <t>シセツ</t>
    </rPh>
    <rPh sb="10" eb="13">
      <t>ニュウキョシャ</t>
    </rPh>
    <rPh sb="13" eb="15">
      <t>セイカツ</t>
    </rPh>
    <rPh sb="15" eb="17">
      <t>カイゴ</t>
    </rPh>
    <phoneticPr fontId="2"/>
  </si>
  <si>
    <t>（介護予防）福祉用具貸与</t>
    <rPh sb="6" eb="8">
      <t>フクシ</t>
    </rPh>
    <rPh sb="8" eb="10">
      <t>ヨウグ</t>
    </rPh>
    <rPh sb="10" eb="12">
      <t>タイヨ</t>
    </rPh>
    <phoneticPr fontId="2"/>
  </si>
  <si>
    <t>特定（介護予防）福祉用具販売</t>
    <rPh sb="0" eb="2">
      <t>トクテイ</t>
    </rPh>
    <rPh sb="8" eb="10">
      <t>フクシ</t>
    </rPh>
    <rPh sb="10" eb="12">
      <t>ヨウグ</t>
    </rPh>
    <rPh sb="12" eb="14">
      <t>ハンバイ</t>
    </rPh>
    <phoneticPr fontId="2"/>
  </si>
  <si>
    <t>（介護予防）認知症対応型通所介護</t>
    <rPh sb="6" eb="8">
      <t>ニンチ</t>
    </rPh>
    <rPh sb="8" eb="9">
      <t>ショウ</t>
    </rPh>
    <rPh sb="9" eb="12">
      <t>タイオウガタ</t>
    </rPh>
    <rPh sb="12" eb="16">
      <t>ツウショカイゴ</t>
    </rPh>
    <phoneticPr fontId="2"/>
  </si>
  <si>
    <t>（介護予防）小規模多機能型居宅介護</t>
    <rPh sb="6" eb="17">
      <t>ショウキボ</t>
    </rPh>
    <phoneticPr fontId="2"/>
  </si>
  <si>
    <t>（介護予防）認知症対応型共同生活介護</t>
    <rPh sb="6" eb="18">
      <t>ニンチ</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</si>
  <si>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phoneticPr fontId="2"/>
  </si>
  <si>
    <t>単価区分</t>
    <rPh sb="0" eb="2">
      <t>タンカ</t>
    </rPh>
    <rPh sb="2" eb="4">
      <t>クブン</t>
    </rPh>
    <phoneticPr fontId="2"/>
  </si>
  <si>
    <t>取下げ分(訂正前)A</t>
    <rPh sb="0" eb="2">
      <t>トリサ</t>
    </rPh>
    <rPh sb="3" eb="4">
      <t>ブン</t>
    </rPh>
    <rPh sb="5" eb="7">
      <t>テイセイ</t>
    </rPh>
    <rPh sb="7" eb="8">
      <t>マエ</t>
    </rPh>
    <phoneticPr fontId="2"/>
  </si>
  <si>
    <t>再請求分(訂正後)B</t>
    <rPh sb="0" eb="3">
      <t>サイセイキュウ</t>
    </rPh>
    <rPh sb="3" eb="4">
      <t>ブン</t>
    </rPh>
    <rPh sb="5" eb="7">
      <t>テイセイ</t>
    </rPh>
    <rPh sb="7" eb="8">
      <t>ゴ</t>
    </rPh>
    <phoneticPr fontId="2"/>
  </si>
  <si>
    <t>返還分(A-B)</t>
    <rPh sb="0" eb="2">
      <t>ヘンカン</t>
    </rPh>
    <rPh sb="2" eb="3">
      <t>ブン</t>
    </rPh>
    <phoneticPr fontId="2"/>
  </si>
  <si>
    <t>給付率</t>
    <rPh sb="0" eb="1">
      <t>キュウ</t>
    </rPh>
    <rPh sb="1" eb="2">
      <t>フ</t>
    </rPh>
    <rPh sb="2" eb="3">
      <t>リツ</t>
    </rPh>
    <phoneticPr fontId="2"/>
  </si>
  <si>
    <t>事業所番号</t>
    <rPh sb="0" eb="3">
      <t>ジギョウショ</t>
    </rPh>
    <rPh sb="3" eb="5">
      <t>バンゴウ</t>
    </rPh>
    <phoneticPr fontId="2"/>
  </si>
  <si>
    <t>事業所名称</t>
    <rPh sb="0" eb="3">
      <t>ジギョウショ</t>
    </rPh>
    <rPh sb="3" eb="5">
      <t>メイショウ</t>
    </rPh>
    <phoneticPr fontId="2"/>
  </si>
  <si>
    <t>所　在　地</t>
    <rPh sb="0" eb="1">
      <t>トコロ</t>
    </rPh>
    <rPh sb="2" eb="3">
      <t>ザイ</t>
    </rPh>
    <rPh sb="4" eb="5">
      <t>チ</t>
    </rPh>
    <phoneticPr fontId="2"/>
  </si>
  <si>
    <t>連　絡　先</t>
    <rPh sb="0" eb="1">
      <t>レン</t>
    </rPh>
    <rPh sb="2" eb="3">
      <t>ラク</t>
    </rPh>
    <rPh sb="4" eb="5">
      <t>サキ</t>
    </rPh>
    <phoneticPr fontId="2"/>
  </si>
  <si>
    <t>（電話番号）</t>
    <rPh sb="1" eb="3">
      <t>デンワ</t>
    </rPh>
    <rPh sb="3" eb="5">
      <t>バンゴウ</t>
    </rPh>
    <phoneticPr fontId="2"/>
  </si>
  <si>
    <t>（担当者）</t>
    <rPh sb="1" eb="4">
      <t>タントウシャ</t>
    </rPh>
    <phoneticPr fontId="2"/>
  </si>
  <si>
    <t>下記の介護給付について、過誤を申し立てます。</t>
    <rPh sb="0" eb="2">
      <t>カキ</t>
    </rPh>
    <rPh sb="3" eb="5">
      <t>カイゴ</t>
    </rPh>
    <rPh sb="5" eb="7">
      <t>キュウフ</t>
    </rPh>
    <rPh sb="12" eb="14">
      <t>カゴ</t>
    </rPh>
    <rPh sb="15" eb="16">
      <t>モウ</t>
    </rPh>
    <rPh sb="17" eb="18">
      <t>タ</t>
    </rPh>
    <phoneticPr fontId="2"/>
  </si>
  <si>
    <t>広　島　市</t>
    <rPh sb="0" eb="1">
      <t>ヒロ</t>
    </rPh>
    <rPh sb="2" eb="3">
      <t>シマ</t>
    </rPh>
    <rPh sb="4" eb="5">
      <t>シ</t>
    </rPh>
    <phoneticPr fontId="2"/>
  </si>
  <si>
    <t>区　長</t>
    <rPh sb="0" eb="1">
      <t>ク</t>
    </rPh>
    <rPh sb="2" eb="3">
      <t>チョウ</t>
    </rPh>
    <phoneticPr fontId="2"/>
  </si>
  <si>
    <t>（あて先）</t>
    <rPh sb="3" eb="4">
      <t>サキ</t>
    </rPh>
    <phoneticPr fontId="2"/>
  </si>
  <si>
    <t>区名</t>
    <rPh sb="0" eb="1">
      <t>ク</t>
    </rPh>
    <rPh sb="1" eb="2">
      <t>メイ</t>
    </rPh>
    <phoneticPr fontId="2"/>
  </si>
  <si>
    <t>中</t>
    <rPh sb="0" eb="1">
      <t>ナカ</t>
    </rPh>
    <phoneticPr fontId="2"/>
  </si>
  <si>
    <t>東</t>
    <rPh sb="0" eb="1">
      <t>ヒガシ</t>
    </rPh>
    <phoneticPr fontId="2"/>
  </si>
  <si>
    <t>南</t>
    <rPh sb="0" eb="1">
      <t>ミナミ</t>
    </rPh>
    <phoneticPr fontId="2"/>
  </si>
  <si>
    <t>西</t>
    <rPh sb="0" eb="1">
      <t>ニシ</t>
    </rPh>
    <phoneticPr fontId="2"/>
  </si>
  <si>
    <t>安佐南</t>
    <rPh sb="0" eb="3">
      <t>アサミナミ</t>
    </rPh>
    <phoneticPr fontId="2"/>
  </si>
  <si>
    <t>安佐北</t>
    <rPh sb="0" eb="3">
      <t>アサキタ</t>
    </rPh>
    <phoneticPr fontId="2"/>
  </si>
  <si>
    <t>安芸</t>
    <rPh sb="0" eb="2">
      <t>アキ</t>
    </rPh>
    <phoneticPr fontId="2"/>
  </si>
  <si>
    <t>佐伯</t>
    <rPh sb="0" eb="2">
      <t>サエキ</t>
    </rPh>
    <phoneticPr fontId="2"/>
  </si>
  <si>
    <t>介護給付費過誤申立書　（　通常過誤　・　同月過誤　）</t>
    <rPh sb="0" eb="2">
      <t>カイゴ</t>
    </rPh>
    <rPh sb="2" eb="3">
      <t>キュウ</t>
    </rPh>
    <rPh sb="3" eb="4">
      <t>フ</t>
    </rPh>
    <rPh sb="4" eb="5">
      <t>ヒ</t>
    </rPh>
    <rPh sb="5" eb="7">
      <t>カゴ</t>
    </rPh>
    <rPh sb="7" eb="10">
      <t>モウシタテショ</t>
    </rPh>
    <rPh sb="13" eb="15">
      <t>ツウジョウ</t>
    </rPh>
    <rPh sb="15" eb="17">
      <t>カゴ</t>
    </rPh>
    <rPh sb="20" eb="22">
      <t>ドウゲツ</t>
    </rPh>
    <rPh sb="22" eb="24">
      <t>カゴ</t>
    </rPh>
    <phoneticPr fontId="2"/>
  </si>
  <si>
    <t>依頼事業者</t>
    <rPh sb="0" eb="2">
      <t>イライ</t>
    </rPh>
    <rPh sb="2" eb="5">
      <t>ジギョウシャ</t>
    </rPh>
    <phoneticPr fontId="2"/>
  </si>
  <si>
    <t>申　　立　　事　　由</t>
    <rPh sb="0" eb="1">
      <t>サル</t>
    </rPh>
    <rPh sb="3" eb="4">
      <t>リツ</t>
    </rPh>
    <rPh sb="6" eb="7">
      <t>コト</t>
    </rPh>
    <rPh sb="9" eb="10">
      <t>ヨシ</t>
    </rPh>
    <phoneticPr fontId="2"/>
  </si>
  <si>
    <t>区</t>
    <rPh sb="0" eb="1">
      <t>ク</t>
    </rPh>
    <phoneticPr fontId="2"/>
  </si>
  <si>
    <t>341002</t>
  </si>
  <si>
    <t>341003</t>
  </si>
  <si>
    <t>341004</t>
  </si>
  <si>
    <t>341005</t>
  </si>
  <si>
    <t>341006</t>
  </si>
  <si>
    <t>341007</t>
  </si>
  <si>
    <t>341008</t>
  </si>
  <si>
    <t>電話番号</t>
    <rPh sb="0" eb="2">
      <t>デンワ</t>
    </rPh>
    <rPh sb="2" eb="4">
      <t>バンゴウ</t>
    </rPh>
    <phoneticPr fontId="2"/>
  </si>
  <si>
    <t>担当者</t>
    <rPh sb="0" eb="3">
      <t>タントウシャ</t>
    </rPh>
    <phoneticPr fontId="2"/>
  </si>
  <si>
    <t>取下げ金額(訂正前)</t>
    <rPh sb="0" eb="2">
      <t>トリサ</t>
    </rPh>
    <rPh sb="3" eb="5">
      <t>キンガク</t>
    </rPh>
    <rPh sb="6" eb="8">
      <t>テイセイ</t>
    </rPh>
    <rPh sb="8" eb="9">
      <t>マエ</t>
    </rPh>
    <phoneticPr fontId="2"/>
  </si>
  <si>
    <t>再請求金額(訂正後)</t>
    <rPh sb="0" eb="3">
      <t>サイセイキュウ</t>
    </rPh>
    <rPh sb="3" eb="5">
      <t>キンガク</t>
    </rPh>
    <rPh sb="6" eb="8">
      <t>テイセイ</t>
    </rPh>
    <rPh sb="8" eb="9">
      <t>ゴ</t>
    </rPh>
    <phoneticPr fontId="2"/>
  </si>
  <si>
    <t>コード</t>
    <phoneticPr fontId="2"/>
  </si>
  <si>
    <t>341001</t>
    <phoneticPr fontId="2"/>
  </si>
  <si>
    <t>No.</t>
    <phoneticPr fontId="2"/>
  </si>
  <si>
    <t>申立事由コード</t>
    <rPh sb="0" eb="2">
      <t>モウシタ</t>
    </rPh>
    <rPh sb="2" eb="4">
      <t>ジユウ</t>
    </rPh>
    <phoneticPr fontId="2"/>
  </si>
  <si>
    <t>返還内容・単位数の詳細</t>
    <rPh sb="0" eb="2">
      <t>ヘンカン</t>
    </rPh>
    <rPh sb="2" eb="4">
      <t>ナイヨウ</t>
    </rPh>
    <rPh sb="5" eb="7">
      <t>タンイ</t>
    </rPh>
    <rPh sb="7" eb="8">
      <t>スウ</t>
    </rPh>
    <rPh sb="9" eb="11">
      <t>ショウサイ</t>
    </rPh>
    <phoneticPr fontId="2"/>
  </si>
  <si>
    <t>作成年月日</t>
    <rPh sb="0" eb="2">
      <t>サクセイ</t>
    </rPh>
    <rPh sb="2" eb="5">
      <t>ネンガッピ</t>
    </rPh>
    <phoneticPr fontId="2"/>
  </si>
  <si>
    <t>No．</t>
    <phoneticPr fontId="2"/>
  </si>
  <si>
    <t>公費負担額</t>
    <rPh sb="0" eb="2">
      <t>コウヒ</t>
    </rPh>
    <rPh sb="2" eb="4">
      <t>フタン</t>
    </rPh>
    <rPh sb="4" eb="5">
      <t>ガク</t>
    </rPh>
    <phoneticPr fontId="2"/>
  </si>
  <si>
    <t>（別紙２）</t>
    <rPh sb="1" eb="3">
      <t>ベッシ</t>
    </rPh>
    <phoneticPr fontId="2"/>
  </si>
  <si>
    <t>被保険者氏名（カナ）</t>
    <rPh sb="0" eb="4">
      <t>ヒホケンシャ</t>
    </rPh>
    <rPh sb="4" eb="5">
      <t>シ</t>
    </rPh>
    <rPh sb="5" eb="6">
      <t>メイ</t>
    </rPh>
    <phoneticPr fontId="2"/>
  </si>
  <si>
    <t>被　保　険　者　番　号</t>
    <rPh sb="0" eb="1">
      <t>ヒ</t>
    </rPh>
    <rPh sb="2" eb="3">
      <t>ホ</t>
    </rPh>
    <rPh sb="4" eb="5">
      <t>ケン</t>
    </rPh>
    <rPh sb="6" eb="7">
      <t>シャ</t>
    </rPh>
    <rPh sb="8" eb="9">
      <t>バン</t>
    </rPh>
    <rPh sb="10" eb="11">
      <t>ゴウ</t>
    </rPh>
    <phoneticPr fontId="2"/>
  </si>
  <si>
    <t>保 険 者 番 号</t>
    <rPh sb="0" eb="1">
      <t>タモツ</t>
    </rPh>
    <rPh sb="2" eb="3">
      <t>ケン</t>
    </rPh>
    <rPh sb="4" eb="5">
      <t>シャ</t>
    </rPh>
    <rPh sb="6" eb="7">
      <t>バン</t>
    </rPh>
    <rPh sb="8" eb="9">
      <t>ゴウ</t>
    </rPh>
    <phoneticPr fontId="2"/>
  </si>
  <si>
    <t>保 険 者 名</t>
    <rPh sb="0" eb="1">
      <t>タモツ</t>
    </rPh>
    <rPh sb="2" eb="3">
      <t>ケン</t>
    </rPh>
    <rPh sb="4" eb="5">
      <t>シャ</t>
    </rPh>
    <rPh sb="6" eb="7">
      <t>メイ</t>
    </rPh>
    <phoneticPr fontId="2"/>
  </si>
  <si>
    <t>報告合計額</t>
    <rPh sb="0" eb="2">
      <t>ホウコク</t>
    </rPh>
    <rPh sb="2" eb="4">
      <t>ゴウケイ</t>
    </rPh>
    <rPh sb="4" eb="5">
      <t>ガク</t>
    </rPh>
    <phoneticPr fontId="2"/>
  </si>
  <si>
    <t>0000123456</t>
    <phoneticPr fontId="2"/>
  </si>
  <si>
    <t>ヒロシマ　タロウ</t>
    <phoneticPr fontId="2"/>
  </si>
  <si>
    <t>0000123456</t>
    <phoneticPr fontId="2"/>
  </si>
  <si>
    <t>ヒロシマ　タロウ</t>
    <phoneticPr fontId="2"/>
  </si>
  <si>
    <t>記載例凡例</t>
    <rPh sb="0" eb="2">
      <t>キサイ</t>
    </rPh>
    <rPh sb="2" eb="3">
      <t>レイ</t>
    </rPh>
    <rPh sb="3" eb="5">
      <t>ハンレイ</t>
    </rPh>
    <phoneticPr fontId="2"/>
  </si>
  <si>
    <t>西暦年</t>
    <rPh sb="0" eb="2">
      <t>セイレキ</t>
    </rPh>
    <rPh sb="2" eb="3">
      <t>ネン</t>
    </rPh>
    <phoneticPr fontId="2"/>
  </si>
  <si>
    <t>加算等内容・回数　【返還単位数】＜対象日＞
加算等内容・回数　【返還単位数】＜対象日＞</t>
    <rPh sb="0" eb="2">
      <t>カサン</t>
    </rPh>
    <rPh sb="2" eb="3">
      <t>トウ</t>
    </rPh>
    <rPh sb="3" eb="5">
      <t>ナイヨウ</t>
    </rPh>
    <rPh sb="6" eb="8">
      <t>カイスウ</t>
    </rPh>
    <rPh sb="10" eb="12">
      <t>ヘンカン</t>
    </rPh>
    <rPh sb="12" eb="15">
      <t>タンイスウ</t>
    </rPh>
    <rPh sb="17" eb="19">
      <t>タイショウ</t>
    </rPh>
    <rPh sb="19" eb="20">
      <t>ビ</t>
    </rPh>
    <phoneticPr fontId="2"/>
  </si>
  <si>
    <t>主なサービス種別ごとの記載例</t>
    <rPh sb="0" eb="1">
      <t>オモ</t>
    </rPh>
    <rPh sb="6" eb="8">
      <t>シュベツ</t>
    </rPh>
    <rPh sb="11" eb="13">
      <t>キサイ</t>
    </rPh>
    <rPh sb="13" eb="14">
      <t>レイ</t>
    </rPh>
    <phoneticPr fontId="2"/>
  </si>
  <si>
    <t>自　　主　　点　　検　　結　　果　　内　　訳　　書</t>
    <rPh sb="0" eb="1">
      <t>ジ</t>
    </rPh>
    <rPh sb="3" eb="4">
      <t>シュ</t>
    </rPh>
    <rPh sb="6" eb="7">
      <t>テン</t>
    </rPh>
    <rPh sb="9" eb="10">
      <t>ケン</t>
    </rPh>
    <rPh sb="12" eb="13">
      <t>ムスブ</t>
    </rPh>
    <rPh sb="15" eb="16">
      <t>ハタシ</t>
    </rPh>
    <rPh sb="18" eb="19">
      <t>ナイ</t>
    </rPh>
    <rPh sb="21" eb="22">
      <t>ヤク</t>
    </rPh>
    <rPh sb="24" eb="25">
      <t>ショ</t>
    </rPh>
    <phoneticPr fontId="2"/>
  </si>
  <si>
    <t>341016</t>
    <phoneticPr fontId="2"/>
  </si>
  <si>
    <t>341024</t>
    <phoneticPr fontId="2"/>
  </si>
  <si>
    <t>341032</t>
    <phoneticPr fontId="2"/>
  </si>
  <si>
    <t>341040</t>
    <phoneticPr fontId="2"/>
  </si>
  <si>
    <t>341073</t>
    <phoneticPr fontId="2"/>
  </si>
  <si>
    <t>341081</t>
    <phoneticPr fontId="2"/>
  </si>
  <si>
    <t>No.</t>
    <phoneticPr fontId="2"/>
  </si>
  <si>
    <t>341057</t>
    <phoneticPr fontId="2"/>
  </si>
  <si>
    <t>341065</t>
    <phoneticPr fontId="2"/>
  </si>
  <si>
    <t>被保険者氏名（カナ）</t>
    <phoneticPr fontId="2"/>
  </si>
  <si>
    <r>
      <t>過誤申立書の印刷の前に、体裁を整えます。</t>
    </r>
    <r>
      <rPr>
        <b/>
        <sz val="11"/>
        <color indexed="10"/>
        <rFont val="ＭＳ Ｐゴシック"/>
        <family val="3"/>
        <charset val="128"/>
      </rPr>
      <t>１ページ目は、内訳の行数を「10行」に、２ページ目以降を</t>
    </r>
    <rPh sb="0" eb="2">
      <t>カゴ</t>
    </rPh>
    <rPh sb="2" eb="5">
      <t>モウシタテショ</t>
    </rPh>
    <rPh sb="6" eb="8">
      <t>インサツ</t>
    </rPh>
    <rPh sb="9" eb="10">
      <t>マエ</t>
    </rPh>
    <rPh sb="12" eb="14">
      <t>テイサイ</t>
    </rPh>
    <rPh sb="15" eb="16">
      <t>トトノ</t>
    </rPh>
    <rPh sb="24" eb="25">
      <t>メ</t>
    </rPh>
    <rPh sb="27" eb="29">
      <t>ウチワケ</t>
    </rPh>
    <rPh sb="30" eb="32">
      <t>ギョウスウ</t>
    </rPh>
    <rPh sb="36" eb="37">
      <t>ギョウ</t>
    </rPh>
    <rPh sb="44" eb="45">
      <t>メ</t>
    </rPh>
    <rPh sb="45" eb="47">
      <t>イコウ</t>
    </rPh>
    <phoneticPr fontId="2"/>
  </si>
  <si>
    <r>
      <t>「15行」</t>
    </r>
    <r>
      <rPr>
        <sz val="11"/>
        <rFont val="ＭＳ Ｐゴシック"/>
        <family val="3"/>
        <charset val="128"/>
      </rPr>
      <t>にするため、内訳（41行目以降）の行の高さを、</t>
    </r>
    <r>
      <rPr>
        <b/>
        <sz val="11"/>
        <color indexed="10"/>
        <rFont val="ＭＳ Ｐゴシック"/>
        <family val="3"/>
        <charset val="128"/>
      </rPr>
      <t>「33.00（44ピクセル）」</t>
    </r>
    <r>
      <rPr>
        <sz val="11"/>
        <rFont val="ＭＳ Ｐゴシック"/>
        <family val="3"/>
        <charset val="128"/>
      </rPr>
      <t>に変更します。</t>
    </r>
    <rPh sb="11" eb="13">
      <t>ウチワケ</t>
    </rPh>
    <rPh sb="16" eb="18">
      <t>ギョウメ</t>
    </rPh>
    <rPh sb="18" eb="20">
      <t>イコウ</t>
    </rPh>
    <rPh sb="22" eb="23">
      <t>ギョウ</t>
    </rPh>
    <rPh sb="24" eb="25">
      <t>タカ</t>
    </rPh>
    <rPh sb="44" eb="46">
      <t>ヘンコウ</t>
    </rPh>
    <phoneticPr fontId="2"/>
  </si>
  <si>
    <t>ホチキス等でまとめてください。</t>
    <phoneticPr fontId="2"/>
  </si>
  <si>
    <r>
      <t>枚数が１枚を超える場合、右下の「（　　/　　）」に</t>
    </r>
    <r>
      <rPr>
        <b/>
        <sz val="11"/>
        <color indexed="10"/>
        <rFont val="ＭＳ Ｐゴシック"/>
        <family val="3"/>
        <charset val="128"/>
      </rPr>
      <t>「（ページ数/総ページ数）」</t>
    </r>
    <r>
      <rPr>
        <sz val="11"/>
        <rFont val="ＭＳ Ｐゴシック"/>
        <family val="3"/>
        <charset val="128"/>
      </rPr>
      <t>を記入して、</t>
    </r>
    <rPh sb="12" eb="14">
      <t>ミギシタ</t>
    </rPh>
    <phoneticPr fontId="2"/>
  </si>
  <si>
    <t>主　な　サ　ー　ビ　ス　種　別　ご　と　の　記　載　例</t>
    <rPh sb="0" eb="1">
      <t>オモ</t>
    </rPh>
    <rPh sb="12" eb="13">
      <t>タネ</t>
    </rPh>
    <rPh sb="14" eb="15">
      <t>ベツ</t>
    </rPh>
    <rPh sb="22" eb="23">
      <t>キ</t>
    </rPh>
    <rPh sb="24" eb="25">
      <t>ミツル</t>
    </rPh>
    <rPh sb="26" eb="27">
      <t>レイ</t>
    </rPh>
    <phoneticPr fontId="2"/>
  </si>
  <si>
    <t>複合型サービス</t>
    <rPh sb="0" eb="3">
      <t>フクゴウガタ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</si>
  <si>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</si>
  <si>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負担
割合</t>
    <rPh sb="0" eb="2">
      <t>フタン</t>
    </rPh>
    <rPh sb="3" eb="5">
      <t>ワリアイ</t>
    </rPh>
    <phoneticPr fontId="2"/>
  </si>
  <si>
    <t>訪問介護サービス</t>
    <rPh sb="0" eb="2">
      <t>ホウモン</t>
    </rPh>
    <rPh sb="2" eb="4">
      <t>カイゴ</t>
    </rPh>
    <phoneticPr fontId="2"/>
  </si>
  <si>
    <t>生活援助特化型訪問サービス</t>
    <rPh sb="0" eb="2">
      <t>セイカツ</t>
    </rPh>
    <rPh sb="2" eb="4">
      <t>エンジョ</t>
    </rPh>
    <rPh sb="4" eb="7">
      <t>トッカガタ</t>
    </rPh>
    <rPh sb="7" eb="9">
      <t>ホウモン</t>
    </rPh>
    <phoneticPr fontId="2"/>
  </si>
  <si>
    <t>1日型デイサービス</t>
    <rPh sb="1" eb="2">
      <t>ニチ</t>
    </rPh>
    <rPh sb="2" eb="3">
      <t>ガタ</t>
    </rPh>
    <phoneticPr fontId="2"/>
  </si>
  <si>
    <t>短時間型デイサービス</t>
    <rPh sb="0" eb="3">
      <t>タンジカン</t>
    </rPh>
    <rPh sb="3" eb="4">
      <t>ガタ</t>
    </rPh>
    <phoneticPr fontId="2"/>
  </si>
  <si>
    <t>1割</t>
    <rPh sb="1" eb="2">
      <t>ワリ</t>
    </rPh>
    <phoneticPr fontId="2"/>
  </si>
  <si>
    <t>2割</t>
    <rPh sb="1" eb="2">
      <t>ワリ</t>
    </rPh>
    <phoneticPr fontId="2"/>
  </si>
  <si>
    <t>被保険者氏名
（カナ）</t>
    <rPh sb="0" eb="4">
      <t>ヒホケンシャ</t>
    </rPh>
    <rPh sb="4" eb="5">
      <t>シ</t>
    </rPh>
    <rPh sb="5" eb="6">
      <t>メイ</t>
    </rPh>
    <phoneticPr fontId="2"/>
  </si>
  <si>
    <t>給付率（個別サービス）</t>
    <rPh sb="0" eb="2">
      <t>キュウフ</t>
    </rPh>
    <rPh sb="2" eb="3">
      <t>リツ</t>
    </rPh>
    <rPh sb="4" eb="6">
      <t>コベツ</t>
    </rPh>
    <phoneticPr fontId="2"/>
  </si>
  <si>
    <t>初回加算【-300】</t>
    <rPh sb="0" eb="2">
      <t>ショカイ</t>
    </rPh>
    <rPh sb="2" eb="4">
      <t>カサン</t>
    </rPh>
    <phoneticPr fontId="2"/>
  </si>
  <si>
    <t>運営基準減算（50/100）【-521】</t>
    <rPh sb="0" eb="2">
      <t>ウンエイ</t>
    </rPh>
    <rPh sb="2" eb="4">
      <t>キジュン</t>
    </rPh>
    <rPh sb="4" eb="6">
      <t>ゲンサン</t>
    </rPh>
    <phoneticPr fontId="2"/>
  </si>
  <si>
    <t>身体3・夜【705】 ×12回 → 身体3【564】 ×2回</t>
    <rPh sb="0" eb="2">
      <t>シンタイ</t>
    </rPh>
    <rPh sb="4" eb="5">
      <t>ヨル</t>
    </rPh>
    <rPh sb="14" eb="15">
      <t>カイ</t>
    </rPh>
    <rPh sb="18" eb="20">
      <t>シンタイ</t>
    </rPh>
    <rPh sb="29" eb="30">
      <t>カイ</t>
    </rPh>
    <phoneticPr fontId="2"/>
  </si>
  <si>
    <t>通所介護費【641】、個別機能訓練加算Ⅰ【46】、入浴未実施 【60】　×8回　→　×7回　 ＜13日＞</t>
    <rPh sb="0" eb="4">
      <t>ツウショカイゴ</t>
    </rPh>
    <rPh sb="4" eb="5">
      <t>ヒ</t>
    </rPh>
    <rPh sb="11" eb="13">
      <t>コベツ</t>
    </rPh>
    <rPh sb="13" eb="15">
      <t>キノウ</t>
    </rPh>
    <rPh sb="15" eb="17">
      <t>クンレン</t>
    </rPh>
    <rPh sb="17" eb="19">
      <t>カサン</t>
    </rPh>
    <rPh sb="25" eb="27">
      <t>ニュウヨク</t>
    </rPh>
    <rPh sb="27" eb="30">
      <t>ミジッシ</t>
    </rPh>
    <rPh sb="38" eb="39">
      <t>カイ</t>
    </rPh>
    <rPh sb="44" eb="45">
      <t>カイ</t>
    </rPh>
    <rPh sb="50" eb="51">
      <t>ニチ</t>
    </rPh>
    <phoneticPr fontId="2"/>
  </si>
  <si>
    <t>入浴未実施【60】 ×2回　＜10日、24日）＞</t>
    <rPh sb="0" eb="2">
      <t>ニュウヨク</t>
    </rPh>
    <rPh sb="2" eb="5">
      <t>ミジッシ</t>
    </rPh>
    <rPh sb="12" eb="13">
      <t>カイ</t>
    </rPh>
    <rPh sb="17" eb="18">
      <t>ニチ</t>
    </rPh>
    <rPh sb="21" eb="22">
      <t>ニチ</t>
    </rPh>
    <phoneticPr fontId="2"/>
  </si>
  <si>
    <t>緊急時訪問介護加算【100】 ×1回　＜21日＞</t>
    <rPh sb="0" eb="3">
      <t>キンキュウジ</t>
    </rPh>
    <rPh sb="3" eb="5">
      <t>ホウモン</t>
    </rPh>
    <rPh sb="5" eb="7">
      <t>カイゴ</t>
    </rPh>
    <rPh sb="7" eb="9">
      <t>カサン</t>
    </rPh>
    <rPh sb="17" eb="18">
      <t>カイ</t>
    </rPh>
    <rPh sb="22" eb="23">
      <t>ニチ</t>
    </rPh>
    <phoneticPr fontId="2"/>
  </si>
  <si>
    <t>ヒロシマ　ハナコ</t>
    <phoneticPr fontId="2"/>
  </si>
  <si>
    <t>ヒロシマ　ジロウ</t>
    <phoneticPr fontId="2"/>
  </si>
  <si>
    <t>初期加算【30】 ×3日　＜28日～30日＞</t>
    <rPh sb="0" eb="2">
      <t>ショキ</t>
    </rPh>
    <rPh sb="2" eb="4">
      <t>カサン</t>
    </rPh>
    <rPh sb="11" eb="12">
      <t>ニチ</t>
    </rPh>
    <rPh sb="16" eb="17">
      <t>ニチ</t>
    </rPh>
    <rPh sb="20" eb="21">
      <t>ニチ</t>
    </rPh>
    <phoneticPr fontId="2"/>
  </si>
  <si>
    <t>認知症専門ケア加算Ⅰ【3】 ×30日　＜1日～30日＞</t>
    <rPh sb="0" eb="2">
      <t>ニンチ</t>
    </rPh>
    <rPh sb="2" eb="3">
      <t>ショウ</t>
    </rPh>
    <rPh sb="3" eb="5">
      <t>センモン</t>
    </rPh>
    <rPh sb="7" eb="9">
      <t>カサン</t>
    </rPh>
    <rPh sb="17" eb="18">
      <t>ニチ</t>
    </rPh>
    <rPh sb="21" eb="22">
      <t>ニチ</t>
    </rPh>
    <rPh sb="25" eb="26">
      <t>ニチ</t>
    </rPh>
    <phoneticPr fontId="2"/>
  </si>
  <si>
    <t>　　　　年　　　　月　　　　日</t>
    <rPh sb="4" eb="5">
      <t>ネン</t>
    </rPh>
    <rPh sb="9" eb="10">
      <t>ガツ</t>
    </rPh>
    <rPh sb="14" eb="15">
      <t>ニチ</t>
    </rPh>
    <phoneticPr fontId="2"/>
  </si>
  <si>
    <t>地域密着型通所介護</t>
    <rPh sb="0" eb="2">
      <t>チイキ</t>
    </rPh>
    <rPh sb="2" eb="5">
      <t>ミッチャクガタ</t>
    </rPh>
    <rPh sb="5" eb="9">
      <t>ツウショカイゴ</t>
    </rPh>
    <phoneticPr fontId="2"/>
  </si>
  <si>
    <t>3割</t>
    <rPh sb="1" eb="2">
      <t>ワリ</t>
    </rPh>
    <phoneticPr fontId="2"/>
  </si>
  <si>
    <t>介護療養型医療施設サービス</t>
    <rPh sb="0" eb="2">
      <t>カイゴ</t>
    </rPh>
    <rPh sb="2" eb="5">
      <t>リョウヨウガタ</t>
    </rPh>
    <rPh sb="5" eb="7">
      <t>イリョウ</t>
    </rPh>
    <rPh sb="7" eb="9">
      <t>シセツ</t>
    </rPh>
    <phoneticPr fontId="2"/>
  </si>
  <si>
    <t>介護老人保健施設サービス</t>
    <rPh sb="0" eb="8">
      <t>ロウケン</t>
    </rPh>
    <phoneticPr fontId="2"/>
  </si>
  <si>
    <t>介護老人福祉施設サービス</t>
    <rPh sb="0" eb="8">
      <t>トクヨウ</t>
    </rPh>
    <phoneticPr fontId="2"/>
  </si>
  <si>
    <t>（介護予防）看護小規模多機能型居宅介護（複合型サービス）</t>
    <rPh sb="20" eb="23">
      <t>フクゴウガタ</t>
    </rPh>
    <phoneticPr fontId="2"/>
  </si>
  <si>
    <t>介護医療院サービス</t>
    <rPh sb="0" eb="2">
      <t>カイゴ</t>
    </rPh>
    <rPh sb="2" eb="4">
      <t>イリョウ</t>
    </rPh>
    <rPh sb="4" eb="5">
      <t>イン</t>
    </rPh>
    <phoneticPr fontId="2"/>
  </si>
  <si>
    <t>その他軽減制度利用による公費負担</t>
    <phoneticPr fontId="2"/>
  </si>
  <si>
    <t>あり</t>
    <phoneticPr fontId="2"/>
  </si>
  <si>
    <t>なし</t>
    <phoneticPr fontId="2"/>
  </si>
  <si>
    <t>※「公費負担額」とは、介護保険給付の9割、8割又は7割部分のこと。（居宅介護支援費、介護予防支援費は10割）</t>
    <rPh sb="2" eb="4">
      <t>コウヒ</t>
    </rPh>
    <rPh sb="4" eb="6">
      <t>フタン</t>
    </rPh>
    <rPh sb="6" eb="7">
      <t>ガク</t>
    </rPh>
    <rPh sb="11" eb="13">
      <t>カイゴ</t>
    </rPh>
    <rPh sb="13" eb="15">
      <t>ホケン</t>
    </rPh>
    <rPh sb="15" eb="17">
      <t>キュウフ</t>
    </rPh>
    <rPh sb="19" eb="20">
      <t>ワリ</t>
    </rPh>
    <rPh sb="22" eb="23">
      <t>ワリ</t>
    </rPh>
    <rPh sb="23" eb="24">
      <t>マタ</t>
    </rPh>
    <rPh sb="26" eb="27">
      <t>ワリ</t>
    </rPh>
    <rPh sb="27" eb="29">
      <t>ブブン</t>
    </rPh>
    <rPh sb="34" eb="36">
      <t>キョタク</t>
    </rPh>
    <rPh sb="36" eb="38">
      <t>カイゴ</t>
    </rPh>
    <rPh sb="38" eb="40">
      <t>シエン</t>
    </rPh>
    <rPh sb="40" eb="41">
      <t>ヒ</t>
    </rPh>
    <rPh sb="42" eb="44">
      <t>カイゴ</t>
    </rPh>
    <rPh sb="44" eb="46">
      <t>ヨボウ</t>
    </rPh>
    <rPh sb="46" eb="48">
      <t>シエン</t>
    </rPh>
    <rPh sb="48" eb="49">
      <t>ヒ</t>
    </rPh>
    <rPh sb="52" eb="53">
      <t>ワリ</t>
    </rPh>
    <phoneticPr fontId="2"/>
  </si>
  <si>
    <t>軽減制度等込みの公費負担額</t>
    <rPh sb="0" eb="2">
      <t>ケイゲン</t>
    </rPh>
    <rPh sb="2" eb="4">
      <t>セイド</t>
    </rPh>
    <rPh sb="4" eb="5">
      <t>トウ</t>
    </rPh>
    <rPh sb="5" eb="6">
      <t>コ</t>
    </rPh>
    <rPh sb="8" eb="10">
      <t>コウヒ</t>
    </rPh>
    <rPh sb="10" eb="12">
      <t>フタン</t>
    </rPh>
    <rPh sb="12" eb="13">
      <t>ガク</t>
    </rPh>
    <phoneticPr fontId="2"/>
  </si>
  <si>
    <t>軽減制度等の公費負担有無</t>
    <rPh sb="0" eb="2">
      <t>ケイゲン</t>
    </rPh>
    <rPh sb="2" eb="4">
      <t>セイド</t>
    </rPh>
    <rPh sb="4" eb="5">
      <t>トウ</t>
    </rPh>
    <rPh sb="6" eb="8">
      <t>コウヒ</t>
    </rPh>
    <rPh sb="8" eb="10">
      <t>フタン</t>
    </rPh>
    <rPh sb="10" eb="12">
      <t>ウム</t>
    </rPh>
    <phoneticPr fontId="2"/>
  </si>
  <si>
    <t>介護保険　返還金額</t>
    <rPh sb="0" eb="2">
      <t>カイゴ</t>
    </rPh>
    <rPh sb="2" eb="4">
      <t>ホケン</t>
    </rPh>
    <rPh sb="5" eb="6">
      <t>ヘン</t>
    </rPh>
    <rPh sb="6" eb="7">
      <t>カン</t>
    </rPh>
    <rPh sb="7" eb="8">
      <t>カネ</t>
    </rPh>
    <rPh sb="8" eb="9">
      <t>ガク</t>
    </rPh>
    <phoneticPr fontId="2"/>
  </si>
  <si>
    <t>サービスをプルダウンで選んでください。</t>
    <phoneticPr fontId="2"/>
  </si>
  <si>
    <t>令和　　　年　　　月　　　日</t>
    <rPh sb="0" eb="1">
      <t>レイ</t>
    </rPh>
    <rPh sb="1" eb="2">
      <t>ワ</t>
    </rPh>
    <rPh sb="5" eb="6">
      <t>ネン</t>
    </rPh>
    <rPh sb="9" eb="10">
      <t>ガツ</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</si>
</sst>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
    <numFmt numFmtId="177" formatCode="[$-411]ggge&quot;年&quot;m&quot;月&quot;d&quot;日&quot;;@"/>
    <numFmt numFmtId="178" formatCode="[$-411]ggge&quot;年&quot;m&quot;月&quot;;@"/>
    <numFmt numFmtId="179" formatCode="#,##0&quot;円&quot;"/>
    <numFmt numFmtId="180" formatCode="0.0"/>
    <numFmt numFmtId="181" formatCode="#,##0.000"/>
  </numFmts>
  <fonts count="17">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0"/>
      <name val="ＭＳ Ｐゴシック"/>
      <family val="3"/>
      <charset val="128"/>
    </font>
    <font>
      <sz val="14"/>
      <name val="ＭＳ Ｐゴシック"/>
      <family val="3"/>
      <charset val="128"/>
    </font>
    <font>
      <sz val="10"/>
      <color indexed="10"/>
      <name val="ＭＳ Ｐゴシック"/>
      <family val="3"/>
      <charset val="128"/>
    </font>
    <font>
      <sz val="9"/>
      <name val="ＭＳ Ｐゴシック"/>
      <family val="3"/>
      <charset val="128"/>
    </font>
    <font>
      <b/>
      <sz val="16"/>
      <color indexed="81"/>
      <name val="ＭＳ Ｐゴシック"/>
      <family val="3"/>
      <charset val="128"/>
    </font>
    <font>
      <b/>
      <sz val="16"/>
      <color indexed="10"/>
      <name val="ＭＳ Ｐゴシック"/>
      <family val="3"/>
      <charset val="128"/>
    </font>
    <font>
      <b/>
      <sz val="11"/>
      <color indexed="81"/>
      <name val="ＭＳ Ｐゴシック"/>
      <family val="3"/>
      <charset val="128"/>
    </font>
    <font>
      <sz val="11"/>
      <color indexed="81"/>
      <name val="ＭＳ Ｐゴシック"/>
      <family val="3"/>
      <charset val="128"/>
    </font>
    <font>
      <b/>
      <sz val="9"/>
      <color indexed="81"/>
      <name val="ＭＳ Ｐゴシック"/>
      <family val="3"/>
      <charset val="128"/>
    </font>
    <font>
      <b/>
      <sz val="11"/>
      <color indexed="10"/>
      <name val="ＭＳ Ｐゴシック"/>
      <family val="3"/>
      <charset val="128"/>
    </font>
    <font>
      <sz val="9"/>
      <color indexed="81"/>
      <name val="ＭＳ Ｐゴシック"/>
      <family val="3"/>
      <charset val="128"/>
    </font>
    <font>
      <sz val="9"/>
      <color indexed="10"/>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43">
    <border>
      <left/>
      <right/>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hair">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234">
    <xf numFmtId="0" fontId="0" fillId="0" borderId="0" xfId="0"/>
    <xf numFmtId="176" fontId="4" fillId="0" borderId="0" xfId="0" applyNumberFormat="1" applyFont="1" applyFill="1" applyBorder="1" applyAlignment="1">
      <alignment horizontal="center" vertical="center"/>
    </xf>
    <xf numFmtId="0" fontId="4" fillId="0" borderId="0" xfId="0" applyFont="1" applyAlignment="1">
      <alignment vertical="center"/>
    </xf>
    <xf numFmtId="40" fontId="4" fillId="0" borderId="0" xfId="1" applyNumberFormat="1" applyFont="1" applyAlignment="1">
      <alignment vertical="center"/>
    </xf>
    <xf numFmtId="49" fontId="4" fillId="0" borderId="0" xfId="0" applyNumberFormat="1"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right" vertical="center"/>
    </xf>
    <xf numFmtId="0" fontId="4" fillId="0" borderId="0" xfId="0" applyNumberFormat="1" applyFont="1" applyAlignment="1">
      <alignment vertical="center"/>
    </xf>
    <xf numFmtId="0" fontId="4" fillId="0" borderId="5" xfId="0" applyFont="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right" vertical="center"/>
    </xf>
    <xf numFmtId="0" fontId="4" fillId="2" borderId="6" xfId="0" applyFont="1" applyFill="1" applyBorder="1" applyAlignment="1">
      <alignment horizontal="center" vertical="center"/>
    </xf>
    <xf numFmtId="0" fontId="4" fillId="2" borderId="6" xfId="0" applyFont="1" applyFill="1" applyBorder="1" applyAlignment="1">
      <alignment horizontal="left" vertical="center"/>
    </xf>
    <xf numFmtId="38" fontId="4" fillId="0" borderId="7" xfId="1" applyFont="1" applyFill="1" applyBorder="1" applyAlignment="1">
      <alignment horizontal="right" vertical="center"/>
    </xf>
    <xf numFmtId="38" fontId="4" fillId="2" borderId="8" xfId="1" applyFont="1" applyFill="1" applyBorder="1" applyAlignment="1">
      <alignment horizontal="right" vertical="center"/>
    </xf>
    <xf numFmtId="38" fontId="4" fillId="0" borderId="7" xfId="0" applyNumberFormat="1" applyFont="1" applyFill="1" applyBorder="1" applyAlignment="1">
      <alignment horizontal="right" vertical="center"/>
    </xf>
    <xf numFmtId="0" fontId="4" fillId="0" borderId="9" xfId="0" applyFont="1" applyBorder="1" applyAlignment="1">
      <alignment horizontal="center" vertical="center" shrinkToFit="1"/>
    </xf>
    <xf numFmtId="0" fontId="4" fillId="0" borderId="6" xfId="0" applyFont="1" applyBorder="1" applyAlignment="1">
      <alignment horizontal="center" vertical="center" shrinkToFit="1"/>
    </xf>
    <xf numFmtId="4" fontId="4" fillId="0" borderId="7" xfId="0" applyNumberFormat="1" applyFont="1" applyFill="1" applyBorder="1" applyAlignment="1">
      <alignment horizontal="right" vertical="center"/>
    </xf>
    <xf numFmtId="49" fontId="4" fillId="2" borderId="6" xfId="0" applyNumberFormat="1"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6" xfId="0" applyFont="1" applyBorder="1" applyAlignment="1">
      <alignment horizontal="center" vertical="center"/>
    </xf>
    <xf numFmtId="0" fontId="4" fillId="2" borderId="6" xfId="0" applyFont="1" applyFill="1" applyBorder="1" applyAlignment="1">
      <alignment horizontal="left" vertical="center" wrapText="1"/>
    </xf>
    <xf numFmtId="0" fontId="4" fillId="0" borderId="0" xfId="0" applyFont="1" applyBorder="1" applyAlignment="1">
      <alignment horizontal="right" vertical="center"/>
    </xf>
    <xf numFmtId="0" fontId="4" fillId="0" borderId="6" xfId="0" applyFont="1" applyFill="1" applyBorder="1" applyAlignment="1">
      <alignment vertical="center" wrapText="1"/>
    </xf>
    <xf numFmtId="0" fontId="6" fillId="0" borderId="6" xfId="0" applyFont="1" applyFill="1" applyBorder="1" applyAlignment="1">
      <alignment horizontal="left" vertical="center" wrapText="1"/>
    </xf>
    <xf numFmtId="0" fontId="7" fillId="2" borderId="6" xfId="0" applyFont="1" applyFill="1" applyBorder="1" applyAlignment="1">
      <alignment horizontal="left" vertical="center" wrapText="1"/>
    </xf>
    <xf numFmtId="0" fontId="4" fillId="0" borderId="11" xfId="0" applyFont="1" applyBorder="1" applyAlignment="1" applyProtection="1">
      <alignment horizontal="center" vertical="center"/>
      <protection locked="0"/>
    </xf>
    <xf numFmtId="0" fontId="4" fillId="0" borderId="0" xfId="0" applyFont="1" applyAlignment="1" applyProtection="1">
      <alignment vertical="center"/>
      <protection locked="0"/>
    </xf>
    <xf numFmtId="176" fontId="4" fillId="0" borderId="0" xfId="0" applyNumberFormat="1" applyFont="1" applyFill="1" applyBorder="1" applyAlignment="1" applyProtection="1">
      <alignment horizontal="center" vertical="center"/>
      <protection locked="0"/>
    </xf>
    <xf numFmtId="0" fontId="4" fillId="0" borderId="0" xfId="0" applyNumberFormat="1" applyFont="1" applyAlignment="1" applyProtection="1">
      <alignment vertical="center"/>
      <protection locked="0"/>
    </xf>
    <xf numFmtId="0" fontId="4" fillId="0" borderId="0" xfId="0" applyFont="1" applyAlignment="1" applyProtection="1">
      <alignment horizontal="right" vertical="center"/>
      <protection locked="0"/>
    </xf>
    <xf numFmtId="40" fontId="4" fillId="0" borderId="0" xfId="1" applyNumberFormat="1" applyFont="1" applyAlignment="1" applyProtection="1">
      <alignment vertical="center"/>
      <protection locked="0"/>
    </xf>
    <xf numFmtId="49" fontId="4" fillId="0" borderId="0" xfId="0" applyNumberFormat="1" applyFont="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Alignment="1" applyProtection="1">
      <alignment horizontal="right" vertical="center"/>
      <protection locked="0"/>
    </xf>
    <xf numFmtId="40" fontId="4" fillId="0" borderId="0" xfId="1" applyNumberFormat="1" applyFont="1" applyFill="1" applyAlignment="1" applyProtection="1">
      <alignment vertical="center"/>
      <protection locked="0"/>
    </xf>
    <xf numFmtId="0" fontId="4" fillId="0" borderId="0" xfId="0" applyNumberFormat="1" applyFont="1" applyFill="1" applyAlignment="1" applyProtection="1">
      <alignment vertical="center"/>
      <protection locked="0"/>
    </xf>
    <xf numFmtId="0" fontId="4" fillId="0" borderId="12"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6" xfId="0" applyFont="1" applyFill="1" applyBorder="1" applyAlignment="1" applyProtection="1">
      <alignment horizontal="left" vertical="center"/>
      <protection locked="0"/>
    </xf>
    <xf numFmtId="0" fontId="4" fillId="0" borderId="12" xfId="0" applyFont="1" applyBorder="1" applyAlignment="1" applyProtection="1">
      <alignment vertical="center"/>
      <protection locked="0"/>
    </xf>
    <xf numFmtId="0" fontId="4" fillId="2" borderId="6" xfId="0" applyFont="1" applyFill="1" applyBorder="1" applyAlignment="1" applyProtection="1">
      <alignment horizontal="center" vertical="center"/>
      <protection locked="0"/>
    </xf>
    <xf numFmtId="177" fontId="4" fillId="0" borderId="0" xfId="0" applyNumberFormat="1" applyFont="1" applyFill="1" applyAlignment="1" applyProtection="1">
      <alignment vertical="center"/>
      <protection locked="0"/>
    </xf>
    <xf numFmtId="0" fontId="4" fillId="0" borderId="0" xfId="0" applyFont="1" applyBorder="1" applyAlignment="1" applyProtection="1">
      <alignment vertical="center"/>
      <protection locked="0"/>
    </xf>
    <xf numFmtId="0" fontId="4" fillId="0" borderId="1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38" fontId="4" fillId="0" borderId="5" xfId="1" applyFont="1" applyBorder="1" applyAlignment="1" applyProtection="1">
      <alignment horizontal="center" vertical="center"/>
      <protection locked="0"/>
    </xf>
    <xf numFmtId="38" fontId="4" fillId="0" borderId="5" xfId="1" applyFont="1" applyBorder="1" applyAlignment="1" applyProtection="1">
      <alignment horizontal="right" vertical="center"/>
      <protection locked="0"/>
    </xf>
    <xf numFmtId="0" fontId="4" fillId="0" borderId="5" xfId="0" applyFont="1" applyBorder="1" applyAlignment="1" applyProtection="1">
      <alignment horizontal="right" vertical="center"/>
      <protection locked="0"/>
    </xf>
    <xf numFmtId="0" fontId="4" fillId="0" borderId="6"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9" xfId="0" applyFont="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4" fontId="4" fillId="0" borderId="7" xfId="0" applyNumberFormat="1" applyFont="1" applyFill="1" applyBorder="1" applyAlignment="1" applyProtection="1">
      <alignment horizontal="right" vertical="center"/>
      <protection locked="0"/>
    </xf>
    <xf numFmtId="178" fontId="4" fillId="0" borderId="6" xfId="0" applyNumberFormat="1" applyFont="1" applyBorder="1" applyAlignment="1" applyProtection="1">
      <alignment horizontal="center" vertical="center"/>
      <protection locked="0"/>
    </xf>
    <xf numFmtId="0" fontId="4" fillId="2" borderId="8" xfId="0" applyNumberFormat="1" applyFont="1" applyFill="1" applyBorder="1" applyAlignment="1" applyProtection="1">
      <alignment horizontal="center" vertical="center"/>
      <protection locked="0"/>
    </xf>
    <xf numFmtId="0" fontId="4" fillId="2" borderId="11" xfId="0" applyNumberFormat="1" applyFont="1" applyFill="1" applyBorder="1" applyAlignment="1" applyProtection="1">
      <alignment horizontal="center" vertical="center"/>
      <protection locked="0"/>
    </xf>
    <xf numFmtId="0" fontId="4" fillId="2" borderId="7" xfId="0" applyNumberFormat="1" applyFont="1" applyFill="1" applyBorder="1" applyAlignment="1" applyProtection="1">
      <alignment horizontal="center" vertical="center"/>
      <protection locked="0"/>
    </xf>
    <xf numFmtId="0" fontId="4" fillId="0" borderId="10" xfId="0" applyFont="1" applyBorder="1" applyAlignment="1" applyProtection="1">
      <alignment vertical="center"/>
      <protection locked="0"/>
    </xf>
    <xf numFmtId="0" fontId="4" fillId="0" borderId="14" xfId="0" applyFont="1" applyFill="1" applyBorder="1" applyAlignment="1" applyProtection="1">
      <alignment vertical="center"/>
      <protection locked="0"/>
    </xf>
    <xf numFmtId="0" fontId="4" fillId="0" borderId="12"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38" fontId="7" fillId="0" borderId="5" xfId="1" applyFont="1" applyBorder="1" applyAlignment="1" applyProtection="1">
      <alignment horizontal="left" vertical="center"/>
      <protection locked="0"/>
    </xf>
    <xf numFmtId="0" fontId="13" fillId="0" borderId="0" xfId="0" applyFont="1"/>
    <xf numFmtId="0" fontId="7" fillId="0" borderId="0" xfId="0" applyFont="1" applyAlignment="1" applyProtection="1">
      <alignment horizontal="right"/>
      <protection locked="0"/>
    </xf>
    <xf numFmtId="38" fontId="4" fillId="0" borderId="8" xfId="0" applyNumberFormat="1" applyFont="1" applyFill="1" applyBorder="1" applyAlignment="1">
      <alignment horizontal="right" vertical="center"/>
    </xf>
    <xf numFmtId="57" fontId="4" fillId="0" borderId="0" xfId="0" applyNumberFormat="1" applyFont="1" applyAlignment="1" applyProtection="1">
      <alignment vertical="center"/>
      <protection locked="0"/>
    </xf>
    <xf numFmtId="180" fontId="4" fillId="0" borderId="0" xfId="0" applyNumberFormat="1" applyFont="1" applyAlignment="1" applyProtection="1">
      <alignment vertical="center" shrinkToFit="1"/>
      <protection locked="0"/>
    </xf>
    <xf numFmtId="0" fontId="4" fillId="0" borderId="15" xfId="0" applyFont="1" applyBorder="1" applyAlignment="1" applyProtection="1">
      <alignment horizontal="center" vertical="center" textRotation="255"/>
      <protection locked="0"/>
    </xf>
    <xf numFmtId="0" fontId="4" fillId="0" borderId="0" xfId="0" applyFont="1" applyBorder="1" applyAlignment="1" applyProtection="1">
      <alignment horizontal="left" vertical="center" wrapText="1"/>
      <protection locked="0"/>
    </xf>
    <xf numFmtId="0" fontId="4" fillId="2" borderId="6" xfId="0" applyFont="1" applyFill="1" applyBorder="1" applyAlignment="1" applyProtection="1">
      <alignment horizontal="center" vertical="center" shrinkToFit="1"/>
      <protection locked="0"/>
    </xf>
    <xf numFmtId="49" fontId="4" fillId="2" borderId="6" xfId="0" applyNumberFormat="1" applyFont="1" applyFill="1" applyBorder="1" applyAlignment="1" applyProtection="1">
      <alignment horizontal="center" vertical="center" shrinkToFit="1"/>
      <protection locked="0"/>
    </xf>
    <xf numFmtId="38" fontId="4" fillId="2" borderId="8" xfId="1" applyFont="1" applyFill="1" applyBorder="1" applyAlignment="1" applyProtection="1">
      <alignment horizontal="right" vertical="center" shrinkToFit="1"/>
      <protection locked="0"/>
    </xf>
    <xf numFmtId="38" fontId="4" fillId="0" borderId="7" xfId="1" applyFont="1" applyFill="1" applyBorder="1" applyAlignment="1" applyProtection="1">
      <alignment horizontal="right" vertical="center" shrinkToFit="1"/>
      <protection locked="0"/>
    </xf>
    <xf numFmtId="38" fontId="4" fillId="2" borderId="8" xfId="0" applyNumberFormat="1" applyFont="1" applyFill="1" applyBorder="1" applyAlignment="1" applyProtection="1">
      <alignment horizontal="right" vertical="center" shrinkToFit="1"/>
      <protection locked="0"/>
    </xf>
    <xf numFmtId="38" fontId="4" fillId="0" borderId="8" xfId="1" applyFont="1" applyFill="1" applyBorder="1" applyAlignment="1" applyProtection="1">
      <alignment horizontal="right" vertical="center" shrinkToFit="1"/>
      <protection locked="0"/>
    </xf>
    <xf numFmtId="38" fontId="4" fillId="0" borderId="7" xfId="0" applyNumberFormat="1" applyFont="1" applyFill="1" applyBorder="1" applyAlignment="1" applyProtection="1">
      <alignment horizontal="right" vertical="center" shrinkToFit="1"/>
      <protection locked="0"/>
    </xf>
    <xf numFmtId="180" fontId="4" fillId="0" borderId="0" xfId="0" applyNumberFormat="1" applyFont="1" applyAlignment="1" applyProtection="1">
      <alignment vertical="center"/>
      <protection locked="0"/>
    </xf>
    <xf numFmtId="0" fontId="4" fillId="0" borderId="16" xfId="0" applyNumberFormat="1" applyFont="1" applyBorder="1" applyAlignment="1" applyProtection="1">
      <alignment vertical="center"/>
      <protection locked="0"/>
    </xf>
    <xf numFmtId="0" fontId="4" fillId="0" borderId="17" xfId="0" applyNumberFormat="1" applyFont="1" applyBorder="1" applyAlignment="1" applyProtection="1">
      <alignment vertical="center"/>
      <protection locked="0"/>
    </xf>
    <xf numFmtId="0" fontId="4" fillId="0" borderId="18" xfId="0" applyFont="1" applyBorder="1" applyAlignment="1" applyProtection="1">
      <alignment vertical="center"/>
      <protection locked="0"/>
    </xf>
    <xf numFmtId="180" fontId="4" fillId="0" borderId="15" xfId="0" applyNumberFormat="1" applyFont="1" applyBorder="1" applyAlignment="1" applyProtection="1">
      <alignment vertical="center" shrinkToFit="1"/>
      <protection locked="0"/>
    </xf>
    <xf numFmtId="0" fontId="4" fillId="0" borderId="19" xfId="0" applyFont="1" applyBorder="1" applyAlignment="1" applyProtection="1">
      <alignment vertical="center"/>
      <protection locked="0"/>
    </xf>
    <xf numFmtId="180" fontId="4" fillId="0" borderId="20" xfId="0" applyNumberFormat="1" applyFont="1" applyBorder="1" applyAlignment="1" applyProtection="1">
      <alignment vertical="center" shrinkToFit="1"/>
      <protection locked="0"/>
    </xf>
    <xf numFmtId="4" fontId="4" fillId="0" borderId="14" xfId="0" applyNumberFormat="1" applyFont="1" applyFill="1" applyBorder="1" applyAlignment="1">
      <alignment horizontal="right" vertical="center"/>
    </xf>
    <xf numFmtId="0" fontId="15" fillId="2" borderId="6" xfId="0" applyFont="1" applyFill="1" applyBorder="1" applyAlignment="1">
      <alignment horizontal="left" vertical="center" wrapText="1"/>
    </xf>
    <xf numFmtId="0" fontId="4" fillId="0" borderId="0" xfId="0" applyFont="1" applyBorder="1" applyAlignment="1" applyProtection="1">
      <alignment horizontal="center" vertical="center"/>
      <protection locked="0"/>
    </xf>
    <xf numFmtId="40" fontId="5" fillId="0" borderId="0" xfId="1" applyNumberFormat="1" applyFont="1" applyAlignment="1" applyProtection="1">
      <alignment horizontal="center" vertical="center"/>
      <protection locked="0"/>
    </xf>
    <xf numFmtId="38" fontId="4" fillId="3" borderId="12" xfId="0" applyNumberFormat="1" applyFont="1" applyFill="1" applyBorder="1" applyAlignment="1" applyProtection="1">
      <alignment horizontal="right" vertical="center" shrinkToFit="1"/>
      <protection locked="0"/>
    </xf>
    <xf numFmtId="0" fontId="4" fillId="0" borderId="21" xfId="0" applyNumberFormat="1"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18" xfId="0" applyNumberFormat="1" applyFont="1" applyBorder="1" applyAlignment="1" applyProtection="1">
      <alignment vertical="center"/>
      <protection locked="0"/>
    </xf>
    <xf numFmtId="0" fontId="4" fillId="0" borderId="0" xfId="0" applyNumberFormat="1"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19" xfId="0" applyNumberFormat="1" applyFont="1" applyBorder="1" applyAlignment="1" applyProtection="1">
      <alignment vertical="center"/>
      <protection locked="0"/>
    </xf>
    <xf numFmtId="0" fontId="4" fillId="0" borderId="5" xfId="0" applyNumberFormat="1"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20" xfId="0" applyFont="1" applyBorder="1" applyAlignment="1" applyProtection="1">
      <alignment vertical="center"/>
      <protection locked="0"/>
    </xf>
    <xf numFmtId="181" fontId="4" fillId="3" borderId="14" xfId="0" applyNumberFormat="1" applyFont="1" applyFill="1" applyBorder="1" applyAlignment="1" applyProtection="1">
      <alignment horizontal="right" vertical="center"/>
      <protection locked="0"/>
    </xf>
    <xf numFmtId="40" fontId="5" fillId="0" borderId="0" xfId="1" applyNumberFormat="1" applyFont="1" applyAlignment="1" applyProtection="1">
      <alignment horizontal="left" vertical="center"/>
      <protection locked="0"/>
    </xf>
    <xf numFmtId="38" fontId="4" fillId="0" borderId="12" xfId="0" applyNumberFormat="1" applyFont="1" applyFill="1" applyBorder="1" applyAlignment="1" applyProtection="1">
      <alignment horizontal="right" vertical="center" shrinkToFit="1"/>
      <protection locked="0"/>
    </xf>
    <xf numFmtId="0" fontId="4" fillId="0" borderId="0" xfId="0" applyFont="1" applyAlignment="1" applyProtection="1">
      <alignment horizontal="right" vertical="center" shrinkToFit="1"/>
      <protection locked="0"/>
    </xf>
    <xf numFmtId="0" fontId="4" fillId="0" borderId="0" xfId="0" applyNumberFormat="1" applyFont="1" applyAlignment="1" applyProtection="1">
      <alignment vertical="center" shrinkToFit="1"/>
      <protection locked="0"/>
    </xf>
    <xf numFmtId="0" fontId="4" fillId="0" borderId="0" xfId="0" applyFont="1" applyAlignment="1" applyProtection="1">
      <alignment vertical="center" shrinkToFit="1"/>
      <protection locked="0"/>
    </xf>
    <xf numFmtId="0" fontId="4" fillId="0" borderId="0" xfId="0" applyFont="1" applyBorder="1" applyAlignment="1" applyProtection="1">
      <alignment vertical="center" shrinkToFit="1"/>
      <protection locked="0"/>
    </xf>
    <xf numFmtId="40" fontId="5" fillId="0" borderId="0" xfId="1" applyNumberFormat="1" applyFont="1" applyAlignment="1" applyProtection="1">
      <alignment horizontal="center" vertical="center" shrinkToFit="1"/>
      <protection locked="0"/>
    </xf>
    <xf numFmtId="0" fontId="4" fillId="0" borderId="0" xfId="0" applyNumberFormat="1" applyFont="1" applyFill="1" applyAlignment="1" applyProtection="1">
      <alignment vertical="center" shrinkToFit="1"/>
      <protection locked="0"/>
    </xf>
    <xf numFmtId="0" fontId="7" fillId="0" borderId="0" xfId="0" applyFont="1" applyAlignment="1" applyProtection="1">
      <alignment horizontal="right" shrinkToFit="1"/>
      <protection locked="0"/>
    </xf>
    <xf numFmtId="0" fontId="4" fillId="0" borderId="0" xfId="0" applyFont="1" applyBorder="1" applyAlignment="1" applyProtection="1">
      <alignment horizontal="center" vertical="center" shrinkToFit="1"/>
      <protection locked="0"/>
    </xf>
    <xf numFmtId="38" fontId="4" fillId="0" borderId="5" xfId="1" applyFont="1" applyBorder="1" applyAlignment="1" applyProtection="1">
      <alignment horizontal="right" vertical="center" shrinkToFit="1"/>
      <protection locked="0"/>
    </xf>
    <xf numFmtId="0" fontId="4" fillId="0" borderId="6" xfId="0" applyFont="1" applyBorder="1" applyAlignment="1" applyProtection="1">
      <alignment horizontal="center" vertical="center" shrinkToFit="1"/>
      <protection locked="0"/>
    </xf>
    <xf numFmtId="0" fontId="4" fillId="0" borderId="16"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protection locked="0"/>
    </xf>
    <xf numFmtId="0" fontId="4" fillId="0" borderId="0" xfId="0" applyNumberFormat="1" applyFont="1" applyAlignment="1" applyProtection="1">
      <alignment horizontal="distributed" vertical="center" justifyLastLine="1"/>
      <protection locked="0"/>
    </xf>
    <xf numFmtId="0" fontId="4" fillId="0" borderId="16"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textRotation="255"/>
      <protection locked="0"/>
    </xf>
    <xf numFmtId="0" fontId="4" fillId="0" borderId="26" xfId="0" applyFont="1" applyBorder="1" applyAlignment="1" applyProtection="1">
      <alignment horizontal="center" vertical="center" textRotation="255"/>
      <protection locked="0"/>
    </xf>
    <xf numFmtId="0" fontId="4" fillId="0" borderId="23" xfId="0" applyFont="1" applyBorder="1" applyAlignment="1" applyProtection="1">
      <alignment horizontal="center" vertical="center" textRotation="255"/>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6" xfId="0" applyFont="1" applyBorder="1" applyAlignment="1" applyProtection="1">
      <alignment horizontal="left" vertical="center" wrapText="1"/>
      <protection locked="0"/>
    </xf>
    <xf numFmtId="0" fontId="4" fillId="0" borderId="6"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5" fillId="0" borderId="11" xfId="0" applyFont="1" applyBorder="1" applyAlignment="1" applyProtection="1">
      <alignment horizontal="center" vertical="center"/>
      <protection locked="0"/>
    </xf>
    <xf numFmtId="177" fontId="4" fillId="2" borderId="10" xfId="0" applyNumberFormat="1" applyFont="1" applyFill="1" applyBorder="1" applyAlignment="1" applyProtection="1">
      <alignment horizontal="left" vertical="center" indent="1"/>
      <protection locked="0"/>
    </xf>
    <xf numFmtId="177" fontId="4" fillId="2" borderId="14" xfId="0" applyNumberFormat="1" applyFont="1" applyFill="1" applyBorder="1" applyAlignment="1" applyProtection="1">
      <alignment horizontal="left" vertical="center" indent="1"/>
      <protection locked="0"/>
    </xf>
    <xf numFmtId="177" fontId="4" fillId="2" borderId="12" xfId="0" applyNumberFormat="1" applyFont="1" applyFill="1" applyBorder="1" applyAlignment="1" applyProtection="1">
      <alignment horizontal="left" vertical="center" indent="1"/>
      <protection locked="0"/>
    </xf>
    <xf numFmtId="0" fontId="4" fillId="0" borderId="10" xfId="0" applyFont="1" applyBorder="1" applyAlignment="1" applyProtection="1">
      <alignment horizontal="left" vertical="center" indent="1"/>
      <protection locked="0"/>
    </xf>
    <xf numFmtId="0" fontId="4" fillId="0" borderId="14" xfId="0" applyFont="1" applyBorder="1" applyAlignment="1" applyProtection="1">
      <alignment horizontal="left" vertical="center" indent="1"/>
      <protection locked="0"/>
    </xf>
    <xf numFmtId="0" fontId="4" fillId="0" borderId="12" xfId="0" applyFont="1" applyBorder="1" applyAlignment="1" applyProtection="1">
      <alignment horizontal="left" vertical="center" indent="1"/>
      <protection locked="0"/>
    </xf>
    <xf numFmtId="0" fontId="4" fillId="0" borderId="6" xfId="0" applyFont="1" applyBorder="1" applyAlignment="1" applyProtection="1">
      <alignment horizontal="center" vertical="center" shrinkToFit="1"/>
      <protection locked="0"/>
    </xf>
    <xf numFmtId="0" fontId="5" fillId="0" borderId="7" xfId="0" applyNumberFormat="1" applyFont="1" applyBorder="1" applyAlignment="1" applyProtection="1">
      <alignment horizontal="center" vertical="center"/>
      <protection locked="0"/>
    </xf>
    <xf numFmtId="0" fontId="4" fillId="2" borderId="10" xfId="0" applyFont="1" applyFill="1" applyBorder="1" applyAlignment="1" applyProtection="1">
      <alignment horizontal="left" vertical="center" indent="1"/>
      <protection locked="0"/>
    </xf>
    <xf numFmtId="0" fontId="4" fillId="2" borderId="14" xfId="0" applyFont="1" applyFill="1" applyBorder="1" applyAlignment="1" applyProtection="1">
      <alignment horizontal="left" vertical="center" indent="1"/>
      <protection locked="0"/>
    </xf>
    <xf numFmtId="0" fontId="4" fillId="2" borderId="12" xfId="0" applyFont="1" applyFill="1" applyBorder="1" applyAlignment="1" applyProtection="1">
      <alignment horizontal="left" vertical="center" indent="1"/>
      <protection locked="0"/>
    </xf>
    <xf numFmtId="0" fontId="2" fillId="0" borderId="22"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177" fontId="4" fillId="2" borderId="0" xfId="0" applyNumberFormat="1" applyFont="1" applyFill="1" applyAlignment="1" applyProtection="1">
      <alignment horizontal="distributed" vertical="center" shrinkToFit="1"/>
      <protection locked="0"/>
    </xf>
    <xf numFmtId="0" fontId="2" fillId="0" borderId="22" xfId="0" applyFont="1" applyBorder="1" applyAlignment="1" applyProtection="1">
      <alignment horizontal="center" vertical="center" wrapText="1" shrinkToFit="1"/>
      <protection locked="0"/>
    </xf>
    <xf numFmtId="0" fontId="2" fillId="0" borderId="23" xfId="0" applyFont="1" applyBorder="1" applyAlignment="1" applyProtection="1">
      <alignment horizontal="center" vertical="center" wrapText="1" shrinkToFit="1"/>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5" fillId="0" borderId="8" xfId="0" applyFont="1" applyBorder="1" applyAlignment="1" applyProtection="1">
      <alignment horizontal="right" vertical="center"/>
      <protection locked="0"/>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1" xfId="0" applyFont="1" applyBorder="1" applyProtection="1">
      <protection locked="0"/>
    </xf>
    <xf numFmtId="0" fontId="4" fillId="0" borderId="17" xfId="0" applyFont="1" applyBorder="1" applyProtection="1">
      <protection locked="0"/>
    </xf>
    <xf numFmtId="0" fontId="4" fillId="0" borderId="19" xfId="0" applyFont="1" applyBorder="1" applyProtection="1">
      <protection locked="0"/>
    </xf>
    <xf numFmtId="0" fontId="4" fillId="0" borderId="5" xfId="0" applyFont="1" applyBorder="1" applyProtection="1">
      <protection locked="0"/>
    </xf>
    <xf numFmtId="0" fontId="4" fillId="0" borderId="20" xfId="0" applyFont="1" applyBorder="1" applyProtection="1">
      <protection locked="0"/>
    </xf>
    <xf numFmtId="0" fontId="4" fillId="0" borderId="22"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shrinkToFit="1"/>
      <protection locked="0"/>
    </xf>
    <xf numFmtId="0" fontId="4" fillId="0" borderId="31"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179" fontId="4" fillId="0" borderId="27" xfId="1" applyNumberFormat="1" applyFont="1" applyBorder="1" applyAlignment="1" applyProtection="1">
      <alignment horizontal="right" vertical="center"/>
      <protection locked="0"/>
    </xf>
    <xf numFmtId="179" fontId="4" fillId="0" borderId="28" xfId="1" applyNumberFormat="1" applyFont="1" applyBorder="1" applyAlignment="1" applyProtection="1">
      <alignment horizontal="right" vertical="center"/>
      <protection locked="0"/>
    </xf>
    <xf numFmtId="179" fontId="4" fillId="0" borderId="29" xfId="1" applyNumberFormat="1" applyFont="1" applyBorder="1" applyAlignment="1" applyProtection="1">
      <alignment horizontal="right" vertical="center"/>
      <protection locked="0"/>
    </xf>
    <xf numFmtId="0" fontId="4" fillId="0" borderId="1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7" fillId="0" borderId="22"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179" fontId="4" fillId="0" borderId="33" xfId="1" applyNumberFormat="1" applyFont="1" applyBorder="1" applyAlignment="1" applyProtection="1">
      <alignment horizontal="right" vertical="center"/>
      <protection locked="0"/>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49" fontId="4" fillId="2" borderId="10" xfId="0" applyNumberFormat="1" applyFont="1" applyFill="1" applyBorder="1" applyAlignment="1" applyProtection="1">
      <alignment horizontal="left" vertical="center"/>
      <protection locked="0"/>
    </xf>
    <xf numFmtId="49" fontId="4" fillId="2" borderId="14" xfId="0" applyNumberFormat="1" applyFont="1" applyFill="1" applyBorder="1" applyAlignment="1" applyProtection="1">
      <alignment horizontal="left" vertical="center"/>
      <protection locked="0"/>
    </xf>
    <xf numFmtId="49" fontId="4" fillId="2" borderId="12" xfId="0" applyNumberFormat="1"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4" fillId="0" borderId="4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2" borderId="16"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left" vertical="center" wrapText="1"/>
      <protection locked="0"/>
    </xf>
    <xf numFmtId="0" fontId="4" fillId="2" borderId="17"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wrapText="1"/>
      <protection locked="0"/>
    </xf>
    <xf numFmtId="0" fontId="4" fillId="2" borderId="15" xfId="0" applyFont="1" applyFill="1" applyBorder="1" applyAlignment="1" applyProtection="1">
      <alignment horizontal="left" vertical="center" wrapText="1"/>
      <protection locked="0"/>
    </xf>
    <xf numFmtId="0" fontId="4" fillId="2" borderId="1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40" fontId="5" fillId="0" borderId="0" xfId="1" applyNumberFormat="1" applyFont="1" applyAlignment="1">
      <alignment horizontal="center" vertical="center"/>
    </xf>
    <xf numFmtId="0" fontId="4" fillId="0" borderId="22" xfId="0" applyFont="1" applyBorder="1" applyAlignment="1">
      <alignment horizontal="center" vertical="center"/>
    </xf>
    <xf numFmtId="0" fontId="4" fillId="0" borderId="6" xfId="0" applyFont="1" applyBorder="1" applyAlignment="1">
      <alignment horizontal="center" vertical="center"/>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101600</xdr:colOff>
      <xdr:row>0</xdr:row>
      <xdr:rowOff>0</xdr:rowOff>
    </xdr:from>
    <xdr:ext cx="3342582" cy="42575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600" y="0"/>
          <a:ext cx="3342582" cy="425758"/>
        </a:xfrm>
        <a:prstGeom prst="rect">
          <a:avLst/>
        </a:prstGeom>
        <a:noFill/>
        <a:ln>
          <a:solidFill>
            <a:sysClr val="windowText" lastClr="00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居宅介護支援事業所及び介護予防支援事業所の場合は、</a:t>
          </a:r>
          <a:endParaRPr kumimoji="1" lang="en-US" altLang="ja-JP" sz="1000"/>
        </a:p>
        <a:p>
          <a:r>
            <a:rPr kumimoji="1" lang="ja-JP" altLang="en-US" sz="1000"/>
            <a:t>負担割合欄を空白としてください。</a:t>
          </a:r>
        </a:p>
      </xdr:txBody>
    </xdr:sp>
    <xdr:clientData/>
  </xdr:oneCellAnchor>
  <xdr:twoCellAnchor>
    <xdr:from>
      <xdr:col>2</xdr:col>
      <xdr:colOff>661641</xdr:colOff>
      <xdr:row>29</xdr:row>
      <xdr:rowOff>9833</xdr:rowOff>
    </xdr:from>
    <xdr:to>
      <xdr:col>6</xdr:col>
      <xdr:colOff>75939</xdr:colOff>
      <xdr:row>33</xdr:row>
      <xdr:rowOff>203301</xdr:rowOff>
    </xdr:to>
    <xdr:cxnSp macro="">
      <xdr:nvCxnSpPr>
        <xdr:cNvPr id="4" name="直線矢印コネクタ 3">
          <a:extLst>
            <a:ext uri="{FF2B5EF4-FFF2-40B4-BE49-F238E27FC236}">
              <a16:creationId xmlns:a16="http://schemas.microsoft.com/office/drawing/2014/main" id="{00000000-0008-0000-0100-000004000000}"/>
            </a:ext>
          </a:extLst>
        </xdr:cNvPr>
        <xdr:cNvCxnSpPr>
          <a:stCxn id="2" idx="2"/>
        </xdr:cNvCxnSpPr>
      </xdr:nvCxnSpPr>
      <xdr:spPr>
        <a:xfrm>
          <a:off x="1772891" y="7118658"/>
          <a:ext cx="1884709" cy="1263342"/>
        </a:xfrm>
        <a:prstGeom prst="straightConnector1">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661641</xdr:colOff>
      <xdr:row>29</xdr:row>
      <xdr:rowOff>9833</xdr:rowOff>
    </xdr:from>
    <xdr:to>
      <xdr:col>6</xdr:col>
      <xdr:colOff>114045</xdr:colOff>
      <xdr:row>34</xdr:row>
      <xdr:rowOff>139589</xdr:rowOff>
    </xdr:to>
    <xdr:cxnSp macro="">
      <xdr:nvCxnSpPr>
        <xdr:cNvPr id="5" name="直線矢印コネクタ 4">
          <a:extLst>
            <a:ext uri="{FF2B5EF4-FFF2-40B4-BE49-F238E27FC236}">
              <a16:creationId xmlns:a16="http://schemas.microsoft.com/office/drawing/2014/main" id="{00000000-0008-0000-0100-000005000000}"/>
            </a:ext>
          </a:extLst>
        </xdr:cNvPr>
        <xdr:cNvCxnSpPr>
          <a:stCxn id="2" idx="2"/>
        </xdr:cNvCxnSpPr>
      </xdr:nvCxnSpPr>
      <xdr:spPr>
        <a:xfrm>
          <a:off x="1772891" y="7118658"/>
          <a:ext cx="1922809" cy="1618942"/>
        </a:xfrm>
        <a:prstGeom prst="straightConnector1">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9</xdr:col>
      <xdr:colOff>561975</xdr:colOff>
      <xdr:row>31</xdr:row>
      <xdr:rowOff>85725</xdr:rowOff>
    </xdr:to>
    <xdr:pic>
      <xdr:nvPicPr>
        <xdr:cNvPr id="10954" name="Picture 13">
          <a:extLst>
            <a:ext uri="{FF2B5EF4-FFF2-40B4-BE49-F238E27FC236}">
              <a16:creationId xmlns:a16="http://schemas.microsoft.com/office/drawing/2014/main" id="{00000000-0008-0000-0200-0000CA2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
          <a:ext cx="6734175" cy="505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114300</xdr:colOff>
      <xdr:row>19</xdr:row>
      <xdr:rowOff>76200</xdr:rowOff>
    </xdr:from>
    <xdr:to>
      <xdr:col>2</xdr:col>
      <xdr:colOff>161925</xdr:colOff>
      <xdr:row>20</xdr:row>
      <xdr:rowOff>133350</xdr:rowOff>
    </xdr:to>
    <xdr:pic>
      <xdr:nvPicPr>
        <xdr:cNvPr id="10955" name="Picture 2">
          <a:extLst>
            <a:ext uri="{FF2B5EF4-FFF2-40B4-BE49-F238E27FC236}">
              <a16:creationId xmlns:a16="http://schemas.microsoft.com/office/drawing/2014/main" id="{00000000-0008-0000-0200-0000CB2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3333750"/>
          <a:ext cx="1419225" cy="228600"/>
        </a:xfrm>
        <a:prstGeom prst="rect">
          <a:avLst/>
        </a:prstGeom>
        <a:noFill/>
        <a:ln w="19050">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21</xdr:row>
      <xdr:rowOff>95250</xdr:rowOff>
    </xdr:from>
    <xdr:to>
      <xdr:col>0</xdr:col>
      <xdr:colOff>295275</xdr:colOff>
      <xdr:row>23</xdr:row>
      <xdr:rowOff>47625</xdr:rowOff>
    </xdr:to>
    <xdr:sp macro="" textlink="">
      <xdr:nvSpPr>
        <xdr:cNvPr id="10956" name="Oval 3">
          <a:extLst>
            <a:ext uri="{FF2B5EF4-FFF2-40B4-BE49-F238E27FC236}">
              <a16:creationId xmlns:a16="http://schemas.microsoft.com/office/drawing/2014/main" id="{00000000-0008-0000-0200-0000CC2A0000}"/>
            </a:ext>
          </a:extLst>
        </xdr:cNvPr>
        <xdr:cNvSpPr>
          <a:spLocks noChangeArrowheads="1"/>
        </xdr:cNvSpPr>
      </xdr:nvSpPr>
      <xdr:spPr bwMode="auto">
        <a:xfrm>
          <a:off x="0" y="3695700"/>
          <a:ext cx="295275" cy="2952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215265</xdr:colOff>
      <xdr:row>24</xdr:row>
      <xdr:rowOff>85725</xdr:rowOff>
    </xdr:from>
    <xdr:to>
      <xdr:col>8</xdr:col>
      <xdr:colOff>323872</xdr:colOff>
      <xdr:row>26</xdr:row>
      <xdr:rowOff>123825</xdr:rowOff>
    </xdr:to>
    <xdr:sp macro="" textlink="">
      <xdr:nvSpPr>
        <xdr:cNvPr id="10244" name="AutoShape 4">
          <a:extLst>
            <a:ext uri="{FF2B5EF4-FFF2-40B4-BE49-F238E27FC236}">
              <a16:creationId xmlns:a16="http://schemas.microsoft.com/office/drawing/2014/main" id="{00000000-0008-0000-0200-000004280000}"/>
            </a:ext>
          </a:extLst>
        </xdr:cNvPr>
        <xdr:cNvSpPr>
          <a:spLocks/>
        </xdr:cNvSpPr>
      </xdr:nvSpPr>
      <xdr:spPr bwMode="auto">
        <a:xfrm>
          <a:off x="904875" y="4200525"/>
          <a:ext cx="4905375" cy="381000"/>
        </a:xfrm>
        <a:prstGeom prst="borderCallout2">
          <a:avLst>
            <a:gd name="adj1" fmla="val 30000"/>
            <a:gd name="adj2" fmla="val -1556"/>
            <a:gd name="adj3" fmla="val 30000"/>
            <a:gd name="adj4" fmla="val -7963"/>
            <a:gd name="adj5" fmla="val -45000"/>
            <a:gd name="adj6" fmla="val -1300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左側の内訳書の編集の際に、列の高さが変わっている場合には、</a:t>
          </a:r>
          <a:r>
            <a:rPr lang="ja-JP" altLang="en-US" sz="1100" b="0" i="0" strike="noStrike">
              <a:solidFill>
                <a:srgbClr val="FF0000"/>
              </a:solidFill>
              <a:latin typeface="ＭＳ Ｐゴシック"/>
              <a:ea typeface="ＭＳ Ｐゴシック"/>
            </a:rPr>
            <a:t>過誤申立書を印刷する前に、必ず、行の高さを　</a:t>
          </a:r>
          <a:r>
            <a:rPr lang="en-US" altLang="ja-JP" sz="1100" b="0" i="0" strike="noStrike">
              <a:solidFill>
                <a:srgbClr val="FF0000"/>
              </a:solidFill>
              <a:latin typeface="ＭＳ Ｐゴシック"/>
              <a:ea typeface="ＭＳ Ｐゴシック"/>
            </a:rPr>
            <a:t>33.00</a:t>
          </a:r>
          <a:r>
            <a:rPr lang="ja-JP" altLang="en-US" sz="1100" b="0" i="0" strike="noStrike">
              <a:solidFill>
                <a:srgbClr val="FF0000"/>
              </a:solidFill>
              <a:latin typeface="ＭＳ Ｐゴシック"/>
              <a:ea typeface="ＭＳ Ｐゴシック"/>
            </a:rPr>
            <a:t>（</a:t>
          </a:r>
          <a:r>
            <a:rPr lang="en-US" altLang="ja-JP" sz="1100" b="0" i="0" strike="noStrike">
              <a:solidFill>
                <a:srgbClr val="FF0000"/>
              </a:solidFill>
              <a:latin typeface="ＭＳ Ｐゴシック"/>
              <a:ea typeface="ＭＳ Ｐゴシック"/>
            </a:rPr>
            <a:t>44</a:t>
          </a:r>
          <a:r>
            <a:rPr lang="ja-JP" altLang="en-US" sz="1100" b="0" i="0" strike="noStrike">
              <a:solidFill>
                <a:srgbClr val="FF0000"/>
              </a:solidFill>
              <a:latin typeface="ＭＳ Ｐゴシック"/>
              <a:ea typeface="ＭＳ Ｐゴシック"/>
            </a:rPr>
            <a:t>ピクセル）に調整してください。</a:t>
          </a:r>
        </a:p>
      </xdr:txBody>
    </xdr:sp>
    <xdr:clientData/>
  </xdr:twoCellAnchor>
  <xdr:twoCellAnchor>
    <xdr:from>
      <xdr:col>0</xdr:col>
      <xdr:colOff>0</xdr:colOff>
      <xdr:row>35</xdr:row>
      <xdr:rowOff>19050</xdr:rowOff>
    </xdr:from>
    <xdr:to>
      <xdr:col>9</xdr:col>
      <xdr:colOff>571500</xdr:colOff>
      <xdr:row>63</xdr:row>
      <xdr:rowOff>57150</xdr:rowOff>
    </xdr:to>
    <xdr:pic>
      <xdr:nvPicPr>
        <xdr:cNvPr id="10958" name="Picture 8">
          <a:extLst>
            <a:ext uri="{FF2B5EF4-FFF2-40B4-BE49-F238E27FC236}">
              <a16:creationId xmlns:a16="http://schemas.microsoft.com/office/drawing/2014/main" id="{00000000-0008-0000-0200-0000CE2A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6019800"/>
          <a:ext cx="6743700" cy="4838700"/>
        </a:xfrm>
        <a:prstGeom prst="rect">
          <a:avLst/>
        </a:prstGeom>
        <a:solidFill>
          <a:srgbClr val="FFFFFF"/>
        </a:solidFill>
        <a:ln w="9525">
          <a:solidFill>
            <a:srgbClr val="000000"/>
          </a:solidFill>
          <a:miter lim="800000"/>
          <a:headEnd/>
          <a:tailEnd/>
        </a:ln>
      </xdr:spPr>
    </xdr:pic>
    <xdr:clientData/>
  </xdr:twoCellAnchor>
  <xdr:twoCellAnchor>
    <xdr:from>
      <xdr:col>8</xdr:col>
      <xdr:colOff>57150</xdr:colOff>
      <xdr:row>61</xdr:row>
      <xdr:rowOff>76200</xdr:rowOff>
    </xdr:from>
    <xdr:to>
      <xdr:col>9</xdr:col>
      <xdr:colOff>352425</xdr:colOff>
      <xdr:row>62</xdr:row>
      <xdr:rowOff>142875</xdr:rowOff>
    </xdr:to>
    <xdr:sp macro="" textlink="">
      <xdr:nvSpPr>
        <xdr:cNvPr id="10959" name="Rectangle 11">
          <a:extLst>
            <a:ext uri="{FF2B5EF4-FFF2-40B4-BE49-F238E27FC236}">
              <a16:creationId xmlns:a16="http://schemas.microsoft.com/office/drawing/2014/main" id="{00000000-0008-0000-0200-0000CF2A0000}"/>
            </a:ext>
          </a:extLst>
        </xdr:cNvPr>
        <xdr:cNvSpPr>
          <a:spLocks noChangeArrowheads="1"/>
        </xdr:cNvSpPr>
      </xdr:nvSpPr>
      <xdr:spPr bwMode="auto">
        <a:xfrm>
          <a:off x="5543550" y="10534650"/>
          <a:ext cx="981075" cy="238125"/>
        </a:xfrm>
        <a:prstGeom prst="rect">
          <a:avLst/>
        </a:prstGeom>
        <a:noFill/>
        <a:ln w="1905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480060</xdr:colOff>
      <xdr:row>55</xdr:row>
      <xdr:rowOff>76200</xdr:rowOff>
    </xdr:from>
    <xdr:to>
      <xdr:col>7</xdr:col>
      <xdr:colOff>588667</xdr:colOff>
      <xdr:row>57</xdr:row>
      <xdr:rowOff>114300</xdr:rowOff>
    </xdr:to>
    <xdr:sp macro="" textlink="">
      <xdr:nvSpPr>
        <xdr:cNvPr id="10252" name="AutoShape 12">
          <a:extLst>
            <a:ext uri="{FF2B5EF4-FFF2-40B4-BE49-F238E27FC236}">
              <a16:creationId xmlns:a16="http://schemas.microsoft.com/office/drawing/2014/main" id="{00000000-0008-0000-0200-00000C280000}"/>
            </a:ext>
          </a:extLst>
        </xdr:cNvPr>
        <xdr:cNvSpPr>
          <a:spLocks/>
        </xdr:cNvSpPr>
      </xdr:nvSpPr>
      <xdr:spPr bwMode="auto">
        <a:xfrm>
          <a:off x="485775" y="9505950"/>
          <a:ext cx="4905375" cy="381000"/>
        </a:xfrm>
        <a:prstGeom prst="borderCallout2">
          <a:avLst>
            <a:gd name="adj1" fmla="val 30000"/>
            <a:gd name="adj2" fmla="val 101556"/>
            <a:gd name="adj3" fmla="val 30000"/>
            <a:gd name="adj4" fmla="val 107185"/>
            <a:gd name="adj5" fmla="val 267500"/>
            <a:gd name="adj6" fmla="val 11339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枚数が１枚を超える場合、ここに（ページ数</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総ページ数）を記入して、ホチキス等でまとめてください。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49"/>
  <sheetViews>
    <sheetView tabSelected="1" view="pageBreakPreview" topLeftCell="M35" zoomScaleNormal="85" zoomScaleSheetLayoutView="100" workbookViewId="0">
      <selection activeCell="AT54" sqref="AT54"/>
    </sheetView>
  </sheetViews>
  <sheetFormatPr defaultColWidth="9" defaultRowHeight="12"/>
  <cols>
    <col min="1" max="1" width="3" style="33" customWidth="1"/>
    <col min="2" max="2" width="8.109375" style="33" customWidth="1"/>
    <col min="3" max="3" width="13.44140625" style="33" customWidth="1"/>
    <col min="4" max="4" width="5.109375" style="33" customWidth="1"/>
    <col min="5" max="5" width="3.6640625" style="33" customWidth="1"/>
    <col min="6" max="13" width="8.109375" style="33" customWidth="1"/>
    <col min="14" max="14" width="4.77734375" style="33" customWidth="1"/>
    <col min="15" max="15" width="8.33203125" style="115" customWidth="1"/>
    <col min="16" max="16" width="33.21875" style="33" customWidth="1"/>
    <col min="17" max="17" width="4.6640625" style="33" customWidth="1"/>
    <col min="18" max="27" width="2.77734375" style="33" customWidth="1"/>
    <col min="28" max="28" width="16.6640625" style="33" customWidth="1"/>
    <col min="29" max="29" width="13.77734375" style="33" customWidth="1"/>
    <col min="30" max="55" width="2.77734375" style="33" customWidth="1"/>
    <col min="56" max="16384" width="9" style="33"/>
  </cols>
  <sheetData>
    <row r="1" spans="5:16" hidden="1">
      <c r="F1" s="34">
        <v>39904</v>
      </c>
      <c r="G1" s="34">
        <v>41000</v>
      </c>
      <c r="H1" s="34">
        <v>42095</v>
      </c>
      <c r="I1" s="34">
        <v>43191</v>
      </c>
      <c r="J1" s="77"/>
      <c r="K1" s="36" t="s">
        <v>45</v>
      </c>
      <c r="L1" s="33" t="s">
        <v>69</v>
      </c>
      <c r="M1" s="36"/>
      <c r="N1" s="36"/>
      <c r="O1" s="113"/>
    </row>
    <row r="2" spans="5:16" hidden="1">
      <c r="E2" s="36" t="s">
        <v>143</v>
      </c>
      <c r="F2" s="37"/>
      <c r="G2" s="37"/>
      <c r="H2" s="37"/>
      <c r="I2" s="37"/>
      <c r="J2" s="35"/>
      <c r="K2" s="36" t="s">
        <v>46</v>
      </c>
      <c r="L2" s="38" t="s">
        <v>92</v>
      </c>
      <c r="M2" s="36"/>
      <c r="N2" s="36"/>
      <c r="O2" s="113"/>
      <c r="P2" s="38"/>
    </row>
    <row r="3" spans="5:16" hidden="1">
      <c r="E3" s="36" t="s">
        <v>14</v>
      </c>
      <c r="F3" s="37">
        <v>10.35</v>
      </c>
      <c r="G3" s="37">
        <v>10.42</v>
      </c>
      <c r="H3" s="37">
        <v>10.7</v>
      </c>
      <c r="I3" s="37">
        <v>10.7</v>
      </c>
      <c r="J3" s="35"/>
      <c r="K3" s="36" t="s">
        <v>47</v>
      </c>
      <c r="L3" s="38" t="s">
        <v>93</v>
      </c>
      <c r="M3" s="36"/>
      <c r="N3" s="36"/>
      <c r="O3" s="113"/>
      <c r="P3" s="38"/>
    </row>
    <row r="4" spans="5:16" hidden="1">
      <c r="E4" s="36" t="s">
        <v>15</v>
      </c>
      <c r="F4" s="37">
        <v>10.35</v>
      </c>
      <c r="G4" s="37">
        <v>10.42</v>
      </c>
      <c r="H4" s="37">
        <v>10.7</v>
      </c>
      <c r="I4" s="37">
        <v>10.7</v>
      </c>
      <c r="J4" s="35"/>
      <c r="K4" s="36" t="s">
        <v>48</v>
      </c>
      <c r="L4" s="38" t="s">
        <v>94</v>
      </c>
      <c r="M4" s="36"/>
      <c r="N4" s="36"/>
      <c r="O4" s="113"/>
      <c r="P4" s="38"/>
    </row>
    <row r="5" spans="5:16" hidden="1">
      <c r="E5" s="36" t="s">
        <v>16</v>
      </c>
      <c r="F5" s="37">
        <v>10.28</v>
      </c>
      <c r="G5" s="37">
        <v>10.42</v>
      </c>
      <c r="H5" s="37">
        <v>10.7</v>
      </c>
      <c r="I5" s="37">
        <v>10.7</v>
      </c>
      <c r="J5" s="88"/>
      <c r="K5" s="36" t="s">
        <v>49</v>
      </c>
      <c r="L5" s="38" t="s">
        <v>95</v>
      </c>
      <c r="M5" s="36"/>
      <c r="N5" s="36"/>
      <c r="O5" s="113"/>
      <c r="P5" s="38"/>
    </row>
    <row r="6" spans="5:16" hidden="1">
      <c r="E6" s="36" t="s">
        <v>20</v>
      </c>
      <c r="F6" s="37">
        <v>10.28</v>
      </c>
      <c r="G6" s="37">
        <v>10.33</v>
      </c>
      <c r="H6" s="37">
        <v>10.55</v>
      </c>
      <c r="I6" s="37">
        <v>10.55</v>
      </c>
      <c r="J6" s="88"/>
      <c r="K6" s="36" t="s">
        <v>50</v>
      </c>
      <c r="L6" s="38" t="s">
        <v>99</v>
      </c>
      <c r="M6" s="36"/>
      <c r="N6" s="36"/>
      <c r="O6" s="113"/>
      <c r="P6" s="38"/>
    </row>
    <row r="7" spans="5:16" hidden="1">
      <c r="E7" s="36" t="s">
        <v>19</v>
      </c>
      <c r="F7" s="37">
        <v>10.23</v>
      </c>
      <c r="G7" s="37">
        <v>10.27</v>
      </c>
      <c r="H7" s="37">
        <v>10.45</v>
      </c>
      <c r="I7" s="37">
        <v>10.45</v>
      </c>
      <c r="J7" s="35"/>
      <c r="K7" s="36" t="s">
        <v>51</v>
      </c>
      <c r="L7" s="38" t="s">
        <v>100</v>
      </c>
      <c r="M7" s="36"/>
      <c r="N7" s="36"/>
      <c r="O7" s="113"/>
      <c r="P7" s="38"/>
    </row>
    <row r="8" spans="5:16" hidden="1">
      <c r="E8" s="36" t="s">
        <v>17</v>
      </c>
      <c r="F8" s="37">
        <v>10.28</v>
      </c>
      <c r="G8" s="37">
        <v>10.33</v>
      </c>
      <c r="H8" s="37">
        <v>10.55</v>
      </c>
      <c r="I8" s="37">
        <v>10.55</v>
      </c>
      <c r="J8" s="35"/>
      <c r="K8" s="36" t="s">
        <v>52</v>
      </c>
      <c r="L8" s="38" t="s">
        <v>96</v>
      </c>
      <c r="M8" s="36"/>
      <c r="N8" s="36"/>
      <c r="O8" s="113"/>
      <c r="P8" s="38"/>
    </row>
    <row r="9" spans="5:16" hidden="1">
      <c r="E9" s="36" t="s">
        <v>21</v>
      </c>
      <c r="F9" s="37">
        <v>10.23</v>
      </c>
      <c r="G9" s="37">
        <v>10.27</v>
      </c>
      <c r="H9" s="37">
        <v>10.55</v>
      </c>
      <c r="I9" s="37">
        <v>10.55</v>
      </c>
      <c r="J9" s="35"/>
      <c r="K9" s="36" t="s">
        <v>53</v>
      </c>
      <c r="L9" s="38" t="s">
        <v>97</v>
      </c>
      <c r="M9" s="36"/>
      <c r="N9" s="36"/>
      <c r="O9" s="113"/>
      <c r="P9" s="38"/>
    </row>
    <row r="10" spans="5:16" hidden="1">
      <c r="E10" s="36" t="s">
        <v>22</v>
      </c>
      <c r="F10" s="37">
        <v>10.23</v>
      </c>
      <c r="G10" s="37">
        <v>10.27</v>
      </c>
      <c r="H10" s="37">
        <v>10.45</v>
      </c>
      <c r="I10" s="37">
        <v>10.45</v>
      </c>
      <c r="J10" s="35"/>
      <c r="K10" s="89" t="s">
        <v>117</v>
      </c>
      <c r="L10" s="90"/>
      <c r="M10" s="35"/>
      <c r="N10" s="35"/>
      <c r="O10" s="114"/>
      <c r="P10" s="35"/>
    </row>
    <row r="11" spans="5:16" hidden="1">
      <c r="E11" s="36" t="s">
        <v>23</v>
      </c>
      <c r="F11" s="37">
        <v>10.23</v>
      </c>
      <c r="G11" s="37">
        <v>10.27</v>
      </c>
      <c r="H11" s="37">
        <v>10.45</v>
      </c>
      <c r="I11" s="37">
        <v>10.45</v>
      </c>
      <c r="J11" s="35"/>
      <c r="K11" s="91" t="s">
        <v>114</v>
      </c>
      <c r="L11" s="92">
        <v>0.9</v>
      </c>
      <c r="P11" s="78"/>
    </row>
    <row r="12" spans="5:16" hidden="1">
      <c r="E12" s="36" t="s">
        <v>25</v>
      </c>
      <c r="F12" s="37">
        <v>10</v>
      </c>
      <c r="G12" s="37">
        <v>10</v>
      </c>
      <c r="H12" s="37">
        <v>10</v>
      </c>
      <c r="I12" s="37">
        <v>10</v>
      </c>
      <c r="J12" s="35"/>
      <c r="K12" s="91" t="s">
        <v>115</v>
      </c>
      <c r="L12" s="92">
        <v>0.8</v>
      </c>
      <c r="P12" s="78"/>
    </row>
    <row r="13" spans="5:16" hidden="1">
      <c r="E13" s="36" t="s">
        <v>108</v>
      </c>
      <c r="F13" s="37">
        <v>0</v>
      </c>
      <c r="G13" s="37">
        <v>10.42</v>
      </c>
      <c r="H13" s="37">
        <v>10.7</v>
      </c>
      <c r="I13" s="37">
        <v>10.7</v>
      </c>
      <c r="J13" s="35"/>
      <c r="K13" s="93" t="s">
        <v>130</v>
      </c>
      <c r="L13" s="94">
        <v>0.7</v>
      </c>
    </row>
    <row r="14" spans="5:16" hidden="1">
      <c r="E14" s="36" t="s">
        <v>9</v>
      </c>
      <c r="F14" s="37">
        <v>10.35</v>
      </c>
      <c r="G14" s="37">
        <v>10.42</v>
      </c>
      <c r="H14" s="37">
        <v>10.7</v>
      </c>
      <c r="I14" s="37">
        <v>10.7</v>
      </c>
      <c r="J14" s="35"/>
      <c r="K14" s="35"/>
      <c r="L14" s="35"/>
    </row>
    <row r="15" spans="5:16" hidden="1">
      <c r="E15" s="36" t="s">
        <v>26</v>
      </c>
      <c r="F15" s="37">
        <v>10.28</v>
      </c>
      <c r="G15" s="37">
        <v>10.33</v>
      </c>
      <c r="H15" s="37">
        <v>10.55</v>
      </c>
      <c r="I15" s="37">
        <v>10.55</v>
      </c>
      <c r="J15" s="35"/>
      <c r="K15" s="35"/>
      <c r="L15" s="35"/>
    </row>
    <row r="16" spans="5:16" hidden="1">
      <c r="E16" s="36" t="s">
        <v>27</v>
      </c>
      <c r="F16" s="37">
        <v>10.28</v>
      </c>
      <c r="G16" s="37">
        <v>10.33</v>
      </c>
      <c r="H16" s="37">
        <v>10.55</v>
      </c>
      <c r="I16" s="37">
        <v>10.55</v>
      </c>
      <c r="J16" s="35"/>
      <c r="K16" s="89" t="s">
        <v>136</v>
      </c>
      <c r="L16" s="100"/>
      <c r="M16" s="101"/>
      <c r="N16" s="102"/>
      <c r="O16" s="116"/>
    </row>
    <row r="17" spans="5:15" hidden="1">
      <c r="E17" s="36" t="s">
        <v>134</v>
      </c>
      <c r="F17" s="37">
        <v>0</v>
      </c>
      <c r="G17" s="37">
        <v>10.33</v>
      </c>
      <c r="H17" s="37">
        <v>10.55</v>
      </c>
      <c r="I17" s="37">
        <v>10.55</v>
      </c>
      <c r="J17" s="35"/>
      <c r="K17" s="103" t="s">
        <v>137</v>
      </c>
      <c r="L17" s="104"/>
      <c r="M17" s="50"/>
      <c r="N17" s="105"/>
      <c r="O17" s="116"/>
    </row>
    <row r="18" spans="5:15" hidden="1">
      <c r="E18" s="36" t="s">
        <v>28</v>
      </c>
      <c r="F18" s="37">
        <v>10.23</v>
      </c>
      <c r="G18" s="37">
        <v>10.27</v>
      </c>
      <c r="H18" s="37">
        <v>10.45</v>
      </c>
      <c r="I18" s="37">
        <v>10.45</v>
      </c>
      <c r="J18" s="35"/>
      <c r="K18" s="106" t="s">
        <v>138</v>
      </c>
      <c r="L18" s="107"/>
      <c r="M18" s="108"/>
      <c r="N18" s="109"/>
      <c r="O18" s="116"/>
    </row>
    <row r="19" spans="5:15" hidden="1">
      <c r="E19" s="36" t="s">
        <v>29</v>
      </c>
      <c r="F19" s="37">
        <v>10.23</v>
      </c>
      <c r="G19" s="37">
        <v>10.27</v>
      </c>
      <c r="H19" s="37">
        <v>10.45</v>
      </c>
      <c r="I19" s="37">
        <v>10.45</v>
      </c>
      <c r="J19" s="35"/>
      <c r="K19" s="35"/>
      <c r="L19" s="35"/>
    </row>
    <row r="20" spans="5:15" hidden="1">
      <c r="E20" s="36" t="s">
        <v>10</v>
      </c>
      <c r="F20" s="37">
        <v>10.23</v>
      </c>
      <c r="G20" s="37">
        <v>10.27</v>
      </c>
      <c r="H20" s="37">
        <v>10.45</v>
      </c>
      <c r="I20" s="37">
        <v>10.45</v>
      </c>
      <c r="J20" s="35"/>
      <c r="K20" s="35"/>
      <c r="L20" s="35"/>
    </row>
    <row r="21" spans="5:15" hidden="1">
      <c r="E21" s="36" t="s">
        <v>129</v>
      </c>
      <c r="F21" s="37"/>
      <c r="G21" s="37"/>
      <c r="H21" s="37">
        <v>10.45</v>
      </c>
      <c r="I21" s="37">
        <v>10.45</v>
      </c>
      <c r="J21" s="35"/>
      <c r="K21" s="35"/>
      <c r="L21" s="35"/>
    </row>
    <row r="22" spans="5:15" hidden="1">
      <c r="E22" s="36" t="s">
        <v>7</v>
      </c>
      <c r="F22" s="37">
        <v>10.35</v>
      </c>
      <c r="G22" s="37">
        <v>10.42</v>
      </c>
      <c r="H22" s="37">
        <v>10.7</v>
      </c>
      <c r="I22" s="37">
        <v>10.7</v>
      </c>
      <c r="J22" s="35"/>
      <c r="K22" s="35"/>
      <c r="L22" s="35"/>
    </row>
    <row r="23" spans="5:15" hidden="1">
      <c r="E23" s="36" t="s">
        <v>8</v>
      </c>
      <c r="F23" s="37">
        <v>10.35</v>
      </c>
      <c r="G23" s="37">
        <v>10.42</v>
      </c>
      <c r="H23" s="37">
        <v>10.7</v>
      </c>
      <c r="I23" s="37">
        <v>10.7</v>
      </c>
      <c r="J23" s="35"/>
      <c r="K23" s="35"/>
      <c r="L23" s="35"/>
    </row>
    <row r="24" spans="5:15" hidden="1">
      <c r="E24" s="36" t="s">
        <v>133</v>
      </c>
      <c r="F24" s="37">
        <v>10.23</v>
      </c>
      <c r="G24" s="37">
        <v>10.27</v>
      </c>
      <c r="H24" s="37">
        <v>10.45</v>
      </c>
      <c r="I24" s="37">
        <v>10.45</v>
      </c>
      <c r="J24" s="35"/>
      <c r="K24" s="35"/>
      <c r="L24" s="35"/>
    </row>
    <row r="25" spans="5:15" hidden="1">
      <c r="E25" s="36" t="s">
        <v>132</v>
      </c>
      <c r="F25" s="37">
        <v>10.23</v>
      </c>
      <c r="G25" s="37">
        <v>10.27</v>
      </c>
      <c r="H25" s="37">
        <v>10.45</v>
      </c>
      <c r="I25" s="37">
        <v>10.45</v>
      </c>
      <c r="J25" s="35"/>
      <c r="K25" s="35"/>
      <c r="L25" s="35"/>
    </row>
    <row r="26" spans="5:15" hidden="1">
      <c r="E26" s="36" t="s">
        <v>131</v>
      </c>
      <c r="F26" s="37">
        <v>10.23</v>
      </c>
      <c r="G26" s="37">
        <v>10.27</v>
      </c>
      <c r="H26" s="37">
        <v>10.45</v>
      </c>
      <c r="I26" s="37">
        <v>10.45</v>
      </c>
      <c r="J26" s="35"/>
      <c r="K26" s="35"/>
      <c r="L26" s="35"/>
    </row>
    <row r="27" spans="5:15" hidden="1">
      <c r="E27" s="36" t="s">
        <v>135</v>
      </c>
      <c r="F27" s="37"/>
      <c r="G27" s="37"/>
      <c r="H27" s="37"/>
      <c r="I27" s="37">
        <v>10.45</v>
      </c>
      <c r="J27" s="35"/>
      <c r="K27" s="35"/>
      <c r="L27" s="35"/>
    </row>
    <row r="28" spans="5:15" hidden="1">
      <c r="E28" s="36" t="s">
        <v>18</v>
      </c>
      <c r="F28" s="37">
        <v>10</v>
      </c>
      <c r="G28" s="37">
        <v>10</v>
      </c>
      <c r="H28" s="37">
        <v>10</v>
      </c>
      <c r="I28" s="37">
        <v>10</v>
      </c>
      <c r="J28" s="35"/>
      <c r="K28" s="35"/>
      <c r="L28" s="35"/>
    </row>
    <row r="29" spans="5:15" hidden="1">
      <c r="E29" s="36" t="s">
        <v>24</v>
      </c>
      <c r="F29" s="37">
        <v>10</v>
      </c>
      <c r="G29" s="37">
        <v>10</v>
      </c>
      <c r="H29" s="37">
        <v>10</v>
      </c>
      <c r="I29" s="37">
        <v>10</v>
      </c>
      <c r="J29" s="35"/>
      <c r="K29" s="35"/>
      <c r="L29" s="35"/>
    </row>
    <row r="30" spans="5:15" hidden="1">
      <c r="E30" s="36" t="s">
        <v>110</v>
      </c>
      <c r="F30" s="37"/>
      <c r="H30" s="37">
        <v>10.7</v>
      </c>
      <c r="I30" s="37">
        <v>10.7</v>
      </c>
      <c r="J30" s="35"/>
      <c r="K30" s="35"/>
      <c r="L30" s="35"/>
    </row>
    <row r="31" spans="5:15" hidden="1">
      <c r="E31" s="36" t="s">
        <v>111</v>
      </c>
      <c r="F31" s="37"/>
      <c r="H31" s="37">
        <v>10.7</v>
      </c>
      <c r="I31" s="37">
        <v>10.7</v>
      </c>
      <c r="J31" s="35"/>
      <c r="K31" s="35"/>
      <c r="L31" s="35"/>
    </row>
    <row r="32" spans="5:15" hidden="1">
      <c r="E32" s="36" t="s">
        <v>112</v>
      </c>
      <c r="F32" s="37"/>
      <c r="H32" s="37">
        <v>10.45</v>
      </c>
      <c r="I32" s="37">
        <v>10.45</v>
      </c>
      <c r="J32" s="35"/>
      <c r="K32" s="35"/>
      <c r="L32" s="35"/>
    </row>
    <row r="33" spans="1:56" hidden="1">
      <c r="E33" s="36" t="s">
        <v>113</v>
      </c>
      <c r="F33" s="37"/>
      <c r="H33" s="37">
        <v>10.45</v>
      </c>
      <c r="I33" s="37">
        <v>10.45</v>
      </c>
      <c r="J33" s="35"/>
      <c r="K33" s="35"/>
      <c r="L33" s="35"/>
    </row>
    <row r="34" spans="1:56" hidden="1">
      <c r="E34" s="36"/>
      <c r="F34" s="37"/>
      <c r="G34" s="37"/>
      <c r="H34" s="37"/>
      <c r="I34" s="35"/>
      <c r="J34" s="35"/>
      <c r="K34" s="35"/>
      <c r="L34" s="35"/>
    </row>
    <row r="35" spans="1:56" ht="27.75" customHeight="1">
      <c r="E35" s="36"/>
      <c r="F35" s="37"/>
      <c r="G35" s="37"/>
      <c r="H35" s="37"/>
      <c r="I35" s="35"/>
      <c r="J35" s="35"/>
      <c r="K35" s="35"/>
      <c r="L35" s="35"/>
      <c r="M35" s="36"/>
      <c r="N35" s="36"/>
      <c r="O35" s="113"/>
      <c r="P35" s="36" t="s">
        <v>77</v>
      </c>
    </row>
    <row r="36" spans="1:56" ht="21" customHeight="1">
      <c r="A36" s="111" t="s">
        <v>91</v>
      </c>
      <c r="B36" s="98"/>
      <c r="C36" s="98"/>
      <c r="D36" s="98"/>
      <c r="E36" s="98"/>
      <c r="F36" s="98"/>
      <c r="G36" s="98"/>
      <c r="H36" s="98"/>
      <c r="I36" s="98"/>
      <c r="J36" s="98"/>
      <c r="K36" s="98"/>
      <c r="L36" s="98"/>
      <c r="M36" s="98"/>
      <c r="N36" s="98"/>
      <c r="O36" s="117"/>
      <c r="P36" s="98"/>
      <c r="Q36" s="206" t="s">
        <v>54</v>
      </c>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row>
    <row r="37" spans="1:56" s="39" customFormat="1" ht="9" customHeight="1">
      <c r="E37" s="40"/>
      <c r="F37" s="41"/>
      <c r="G37" s="41"/>
      <c r="H37" s="41"/>
      <c r="I37" s="41"/>
      <c r="J37" s="42"/>
      <c r="K37" s="42"/>
      <c r="L37" s="42"/>
      <c r="M37" s="42"/>
      <c r="N37" s="42"/>
      <c r="O37" s="118"/>
    </row>
    <row r="38" spans="1:56" ht="16.5" customHeight="1">
      <c r="A38" s="195" t="s">
        <v>35</v>
      </c>
      <c r="B38" s="196"/>
      <c r="C38" s="207"/>
      <c r="D38" s="208"/>
      <c r="E38" s="208"/>
      <c r="F38" s="208"/>
      <c r="G38" s="208"/>
      <c r="H38" s="209"/>
      <c r="K38" s="132" t="s">
        <v>74</v>
      </c>
      <c r="L38" s="132"/>
      <c r="M38" s="158" t="s">
        <v>128</v>
      </c>
      <c r="N38" s="159"/>
      <c r="O38" s="159"/>
      <c r="P38" s="160"/>
      <c r="R38" s="33" t="s">
        <v>44</v>
      </c>
      <c r="AH38" s="140" t="s">
        <v>55</v>
      </c>
      <c r="AI38" s="132" t="s">
        <v>35</v>
      </c>
      <c r="AJ38" s="132"/>
      <c r="AK38" s="132"/>
      <c r="AL38" s="132"/>
      <c r="AM38" s="177" t="str">
        <f>LEFT($C$38,1)</f>
        <v/>
      </c>
      <c r="AN38" s="152" t="str">
        <f>RIGHT(LEFT($C$38,2),1)</f>
        <v/>
      </c>
      <c r="AO38" s="152" t="str">
        <f>RIGHT(LEFT($C$38,3),1)</f>
        <v/>
      </c>
      <c r="AP38" s="152" t="str">
        <f>RIGHT(LEFT($C38,4),1)</f>
        <v/>
      </c>
      <c r="AQ38" s="152" t="str">
        <f>RIGHT(LEFT($C$38,5),1)</f>
        <v/>
      </c>
      <c r="AR38" s="152" t="str">
        <f>RIGHT(LEFT($C$38,6),1)</f>
        <v/>
      </c>
      <c r="AS38" s="152" t="str">
        <f>RIGHT(LEFT($C$38,7),1)</f>
        <v/>
      </c>
      <c r="AT38" s="152" t="str">
        <f>RIGHT(LEFT($C$38,8),1)</f>
        <v/>
      </c>
      <c r="AU38" s="152" t="str">
        <f>RIGHT(LEFT($C$38,9),1)</f>
        <v/>
      </c>
      <c r="AV38" s="178" t="str">
        <f>RIGHT($C$38,1)</f>
        <v/>
      </c>
      <c r="AW38" s="154"/>
      <c r="AX38" s="154"/>
      <c r="AY38" s="154"/>
      <c r="AZ38" s="154"/>
      <c r="BA38" s="154"/>
      <c r="BB38" s="154"/>
      <c r="BC38" s="154"/>
    </row>
    <row r="39" spans="1:56" ht="16.5" customHeight="1">
      <c r="A39" s="132" t="s">
        <v>36</v>
      </c>
      <c r="B39" s="132"/>
      <c r="C39" s="210"/>
      <c r="D39" s="211"/>
      <c r="E39" s="211"/>
      <c r="F39" s="211"/>
      <c r="G39" s="211"/>
      <c r="H39" s="212"/>
      <c r="K39" s="132" t="s">
        <v>81</v>
      </c>
      <c r="L39" s="132"/>
      <c r="M39" s="215"/>
      <c r="N39" s="216"/>
      <c r="O39" s="216"/>
      <c r="P39" s="47" t="s">
        <v>57</v>
      </c>
      <c r="R39" s="33" t="s">
        <v>42</v>
      </c>
      <c r="U39" s="133" t="str">
        <f>IF(M39="","",M39)</f>
        <v/>
      </c>
      <c r="V39" s="133"/>
      <c r="W39" s="133"/>
      <c r="X39" s="133"/>
      <c r="Y39" s="33" t="s">
        <v>43</v>
      </c>
      <c r="AH39" s="141"/>
      <c r="AI39" s="132"/>
      <c r="AJ39" s="132"/>
      <c r="AK39" s="132"/>
      <c r="AL39" s="132"/>
      <c r="AM39" s="177" t="e">
        <f>LEFT(#REF!,1)</f>
        <v>#REF!</v>
      </c>
      <c r="AN39" s="152" t="e">
        <f>RIGHT(LEFT(#REF!,2),1)</f>
        <v>#REF!</v>
      </c>
      <c r="AO39" s="152" t="e">
        <f>RIGHT(LEFT(#REF!,3),1)</f>
        <v>#REF!</v>
      </c>
      <c r="AP39" s="152" t="e">
        <f>RIGHT(LEFT(#REF!,4),1)</f>
        <v>#REF!</v>
      </c>
      <c r="AQ39" s="152" t="e">
        <f>RIGHT(LEFT(#REF!,5),1)</f>
        <v>#REF!</v>
      </c>
      <c r="AR39" s="152" t="e">
        <f>RIGHT(LEFT(#REF!,6),1)</f>
        <v>#REF!</v>
      </c>
      <c r="AS39" s="152" t="e">
        <f>RIGHT(LEFT(#REF!,7),1)</f>
        <v>#REF!</v>
      </c>
      <c r="AT39" s="152" t="e">
        <f>RIGHT(LEFT(#REF!,8),1)</f>
        <v>#REF!</v>
      </c>
      <c r="AU39" s="152" t="e">
        <f>RIGHT(LEFT(#REF!,9),1)</f>
        <v>#REF!</v>
      </c>
      <c r="AV39" s="178" t="e">
        <f>RIGHT(LEFT(#REF!,10),1)</f>
        <v>#REF!</v>
      </c>
      <c r="AW39" s="154"/>
      <c r="AX39" s="154"/>
      <c r="AY39" s="154"/>
      <c r="AZ39" s="154"/>
      <c r="BA39" s="154"/>
      <c r="BB39" s="154"/>
      <c r="BC39" s="154"/>
    </row>
    <row r="40" spans="1:56" ht="16.5" customHeight="1">
      <c r="A40" s="132" t="s">
        <v>37</v>
      </c>
      <c r="B40" s="132"/>
      <c r="C40" s="219"/>
      <c r="D40" s="220"/>
      <c r="E40" s="220"/>
      <c r="F40" s="220"/>
      <c r="G40" s="220"/>
      <c r="H40" s="221"/>
      <c r="K40" s="132" t="s">
        <v>2</v>
      </c>
      <c r="L40" s="132"/>
      <c r="M40" s="161" t="str">
        <f>IF(M39="","",VLOOKUP(M39,K2:L9,2,0))</f>
        <v/>
      </c>
      <c r="N40" s="162"/>
      <c r="O40" s="162"/>
      <c r="P40" s="163"/>
      <c r="AH40" s="141"/>
      <c r="AI40" s="132" t="s">
        <v>36</v>
      </c>
      <c r="AJ40" s="132"/>
      <c r="AK40" s="132"/>
      <c r="AL40" s="132"/>
      <c r="AM40" s="153" t="str">
        <f>IF(C39="","",C39)</f>
        <v/>
      </c>
      <c r="AN40" s="153"/>
      <c r="AO40" s="153"/>
      <c r="AP40" s="153"/>
      <c r="AQ40" s="153"/>
      <c r="AR40" s="153"/>
      <c r="AS40" s="153"/>
      <c r="AT40" s="153"/>
      <c r="AU40" s="153"/>
      <c r="AV40" s="153"/>
      <c r="AW40" s="153"/>
      <c r="AX40" s="153"/>
      <c r="AY40" s="153"/>
      <c r="AZ40" s="153"/>
      <c r="BA40" s="153"/>
      <c r="BB40" s="153"/>
      <c r="BC40" s="153"/>
    </row>
    <row r="41" spans="1:56" ht="16.5" customHeight="1">
      <c r="A41" s="132"/>
      <c r="B41" s="132"/>
      <c r="C41" s="222"/>
      <c r="D41" s="223"/>
      <c r="E41" s="223"/>
      <c r="F41" s="223"/>
      <c r="G41" s="223"/>
      <c r="H41" s="224"/>
      <c r="K41" s="132" t="s">
        <v>6</v>
      </c>
      <c r="L41" s="132"/>
      <c r="M41" s="166"/>
      <c r="N41" s="167"/>
      <c r="O41" s="167"/>
      <c r="P41" s="168"/>
      <c r="AH41" s="141"/>
      <c r="AI41" s="132"/>
      <c r="AJ41" s="132"/>
      <c r="AK41" s="132"/>
      <c r="AL41" s="132"/>
      <c r="AM41" s="153"/>
      <c r="AN41" s="153"/>
      <c r="AO41" s="153"/>
      <c r="AP41" s="153"/>
      <c r="AQ41" s="153"/>
      <c r="AR41" s="153"/>
      <c r="AS41" s="153"/>
      <c r="AT41" s="153"/>
      <c r="AU41" s="153"/>
      <c r="AV41" s="153"/>
      <c r="AW41" s="153"/>
      <c r="AX41" s="153"/>
      <c r="AY41" s="153"/>
      <c r="AZ41" s="153"/>
      <c r="BA41" s="153"/>
      <c r="BB41" s="153"/>
      <c r="BC41" s="153"/>
    </row>
    <row r="42" spans="1:56" ht="16.5" customHeight="1">
      <c r="A42" s="132"/>
      <c r="B42" s="132"/>
      <c r="C42" s="225"/>
      <c r="D42" s="226"/>
      <c r="E42" s="226"/>
      <c r="F42" s="226"/>
      <c r="G42" s="226"/>
      <c r="H42" s="227"/>
      <c r="R42" s="33" t="s">
        <v>41</v>
      </c>
      <c r="AF42" s="50"/>
      <c r="AH42" s="141"/>
      <c r="AI42" s="143" t="s">
        <v>37</v>
      </c>
      <c r="AJ42" s="144"/>
      <c r="AK42" s="144"/>
      <c r="AL42" s="145"/>
      <c r="AM42" s="123" t="str">
        <f>IF(C40="","",C40)</f>
        <v/>
      </c>
      <c r="AN42" s="124"/>
      <c r="AO42" s="124"/>
      <c r="AP42" s="124"/>
      <c r="AQ42" s="124"/>
      <c r="AR42" s="124"/>
      <c r="AS42" s="124"/>
      <c r="AT42" s="124"/>
      <c r="AU42" s="124"/>
      <c r="AV42" s="124"/>
      <c r="AW42" s="124"/>
      <c r="AX42" s="124"/>
      <c r="AY42" s="124"/>
      <c r="AZ42" s="124"/>
      <c r="BA42" s="124"/>
      <c r="BB42" s="124"/>
      <c r="BC42" s="125"/>
      <c r="BD42" s="80"/>
    </row>
    <row r="43" spans="1:56" ht="16.5" customHeight="1">
      <c r="A43" s="195" t="s">
        <v>65</v>
      </c>
      <c r="B43" s="196"/>
      <c r="C43" s="48"/>
      <c r="D43" s="195" t="s">
        <v>66</v>
      </c>
      <c r="E43" s="196"/>
      <c r="F43" s="166"/>
      <c r="G43" s="167"/>
      <c r="H43" s="168"/>
      <c r="AH43" s="141"/>
      <c r="AI43" s="146"/>
      <c r="AJ43" s="147"/>
      <c r="AK43" s="147"/>
      <c r="AL43" s="148"/>
      <c r="AM43" s="126"/>
      <c r="AN43" s="127"/>
      <c r="AO43" s="127"/>
      <c r="AP43" s="127"/>
      <c r="AQ43" s="127"/>
      <c r="AR43" s="127"/>
      <c r="AS43" s="127"/>
      <c r="AT43" s="127"/>
      <c r="AU43" s="127"/>
      <c r="AV43" s="127"/>
      <c r="AW43" s="127"/>
      <c r="AX43" s="127"/>
      <c r="AY43" s="127"/>
      <c r="AZ43" s="127"/>
      <c r="BA43" s="127"/>
      <c r="BB43" s="127"/>
      <c r="BC43" s="128"/>
      <c r="BD43" s="80"/>
    </row>
    <row r="44" spans="1:56" ht="16.5" customHeight="1" thickBot="1">
      <c r="L44" s="75"/>
      <c r="M44" s="75"/>
      <c r="N44" s="75"/>
      <c r="O44" s="119"/>
      <c r="Q44" s="177" t="s">
        <v>80</v>
      </c>
      <c r="R44" s="152"/>
      <c r="S44" s="152"/>
      <c r="T44" s="152"/>
      <c r="U44" s="152"/>
      <c r="V44" s="178"/>
      <c r="X44" s="171" t="s">
        <v>144</v>
      </c>
      <c r="Y44" s="171"/>
      <c r="Z44" s="171"/>
      <c r="AA44" s="171"/>
      <c r="AB44" s="171"/>
      <c r="AC44" s="49"/>
      <c r="AD44" s="49"/>
      <c r="AG44" s="79"/>
      <c r="AH44" s="141"/>
      <c r="AI44" s="149"/>
      <c r="AJ44" s="150"/>
      <c r="AK44" s="150"/>
      <c r="AL44" s="151"/>
      <c r="AM44" s="129"/>
      <c r="AN44" s="130"/>
      <c r="AO44" s="130"/>
      <c r="AP44" s="130"/>
      <c r="AQ44" s="130"/>
      <c r="AR44" s="130"/>
      <c r="AS44" s="130"/>
      <c r="AT44" s="130"/>
      <c r="AU44" s="130"/>
      <c r="AV44" s="130"/>
      <c r="AW44" s="130"/>
      <c r="AX44" s="130"/>
      <c r="AY44" s="130"/>
      <c r="AZ44" s="130"/>
      <c r="BA44" s="130"/>
      <c r="BB44" s="130"/>
      <c r="BC44" s="131"/>
    </row>
    <row r="45" spans="1:56" ht="16.5" customHeight="1">
      <c r="B45" s="50"/>
      <c r="C45" s="50"/>
      <c r="D45" s="200" t="s">
        <v>82</v>
      </c>
      <c r="E45" s="201"/>
      <c r="F45" s="202"/>
      <c r="G45" s="187" t="s">
        <v>67</v>
      </c>
      <c r="H45" s="188"/>
      <c r="I45" s="213" t="s">
        <v>68</v>
      </c>
      <c r="J45" s="214"/>
      <c r="K45" s="217" t="s">
        <v>142</v>
      </c>
      <c r="L45" s="218"/>
      <c r="Q45" s="176">
        <v>3</v>
      </c>
      <c r="R45" s="157">
        <v>4</v>
      </c>
      <c r="S45" s="157">
        <v>1</v>
      </c>
      <c r="T45" s="157">
        <v>0</v>
      </c>
      <c r="U45" s="157" t="str">
        <f>RIGHT(LEFT($M$40,5),1)</f>
        <v/>
      </c>
      <c r="V45" s="165" t="str">
        <f>RIGHT($M$40,1)</f>
        <v/>
      </c>
      <c r="X45" s="171"/>
      <c r="Y45" s="171"/>
      <c r="Z45" s="171"/>
      <c r="AA45" s="171"/>
      <c r="AB45" s="171"/>
      <c r="AC45" s="49"/>
      <c r="AD45" s="49"/>
      <c r="AE45" s="49"/>
      <c r="AH45" s="141"/>
      <c r="AI45" s="132" t="s">
        <v>38</v>
      </c>
      <c r="AJ45" s="132"/>
      <c r="AK45" s="132"/>
      <c r="AL45" s="132"/>
      <c r="AM45" s="156" t="s">
        <v>39</v>
      </c>
      <c r="AN45" s="156"/>
      <c r="AO45" s="156"/>
      <c r="AP45" s="156"/>
      <c r="AQ45" s="156"/>
      <c r="AR45" s="156"/>
      <c r="AS45" s="156"/>
      <c r="AT45" s="156"/>
      <c r="AU45" s="156"/>
      <c r="AV45" s="156" t="s">
        <v>40</v>
      </c>
      <c r="AW45" s="156"/>
      <c r="AX45" s="156"/>
      <c r="AY45" s="156"/>
      <c r="AZ45" s="156"/>
      <c r="BA45" s="156"/>
      <c r="BB45" s="156"/>
      <c r="BC45" s="156"/>
    </row>
    <row r="46" spans="1:56" ht="16.5" customHeight="1" thickBot="1">
      <c r="B46" s="50"/>
      <c r="C46" s="50"/>
      <c r="D46" s="203"/>
      <c r="E46" s="204"/>
      <c r="F46" s="205"/>
      <c r="G46" s="199">
        <f>SUM(I$49:I310)</f>
        <v>0</v>
      </c>
      <c r="H46" s="193"/>
      <c r="I46" s="192">
        <f>SUM(K$49:K310)</f>
        <v>0</v>
      </c>
      <c r="J46" s="193"/>
      <c r="K46" s="192">
        <f>SUM(M$49:M310)</f>
        <v>0</v>
      </c>
      <c r="L46" s="194"/>
      <c r="M46" s="51"/>
      <c r="N46" s="97"/>
      <c r="O46" s="120"/>
      <c r="Q46" s="176"/>
      <c r="R46" s="157"/>
      <c r="S46" s="157"/>
      <c r="T46" s="157"/>
      <c r="U46" s="157"/>
      <c r="V46" s="165"/>
      <c r="AH46" s="142"/>
      <c r="AI46" s="132"/>
      <c r="AJ46" s="132"/>
      <c r="AK46" s="132"/>
      <c r="AL46" s="132"/>
      <c r="AM46" s="155" t="str">
        <f>IF(C43="","",C43)</f>
        <v/>
      </c>
      <c r="AN46" s="155"/>
      <c r="AO46" s="155"/>
      <c r="AP46" s="155"/>
      <c r="AQ46" s="155"/>
      <c r="AR46" s="155"/>
      <c r="AS46" s="155"/>
      <c r="AT46" s="155"/>
      <c r="AU46" s="155"/>
      <c r="AV46" s="155" t="str">
        <f>IF(F43="","",F43)</f>
        <v/>
      </c>
      <c r="AW46" s="155"/>
      <c r="AX46" s="155"/>
      <c r="AY46" s="155"/>
      <c r="AZ46" s="155"/>
      <c r="BA46" s="155"/>
      <c r="BB46" s="155"/>
      <c r="BC46" s="155"/>
    </row>
    <row r="47" spans="1:56" ht="12" customHeight="1">
      <c r="B47" s="52"/>
      <c r="C47" s="52"/>
      <c r="D47" s="52"/>
      <c r="E47" s="52"/>
      <c r="F47" s="52"/>
      <c r="G47" s="52"/>
      <c r="H47" s="53"/>
      <c r="I47" s="73" t="s">
        <v>139</v>
      </c>
      <c r="J47" s="53"/>
      <c r="K47" s="54"/>
      <c r="L47" s="53"/>
      <c r="M47" s="54"/>
      <c r="N47" s="54"/>
      <c r="O47" s="121"/>
      <c r="P47" s="55"/>
      <c r="BC47" s="36"/>
    </row>
    <row r="48" spans="1:56" ht="16.5" customHeight="1">
      <c r="A48" s="132" t="s">
        <v>98</v>
      </c>
      <c r="B48" s="184" t="s">
        <v>0</v>
      </c>
      <c r="C48" s="186" t="s">
        <v>116</v>
      </c>
      <c r="D48" s="189" t="s">
        <v>4</v>
      </c>
      <c r="E48" s="190"/>
      <c r="F48" s="191"/>
      <c r="G48" s="197" t="s">
        <v>109</v>
      </c>
      <c r="H48" s="174" t="s">
        <v>31</v>
      </c>
      <c r="I48" s="174"/>
      <c r="J48" s="189" t="s">
        <v>32</v>
      </c>
      <c r="K48" s="191"/>
      <c r="L48" s="174" t="s">
        <v>33</v>
      </c>
      <c r="M48" s="174"/>
      <c r="N48" s="169" t="s">
        <v>141</v>
      </c>
      <c r="O48" s="172" t="s">
        <v>140</v>
      </c>
      <c r="P48" s="132" t="s">
        <v>73</v>
      </c>
      <c r="Q48" s="132" t="s">
        <v>75</v>
      </c>
      <c r="R48" s="143" t="s">
        <v>79</v>
      </c>
      <c r="S48" s="144"/>
      <c r="T48" s="144"/>
      <c r="U48" s="144"/>
      <c r="V48" s="144"/>
      <c r="W48" s="144"/>
      <c r="X48" s="144"/>
      <c r="Y48" s="144"/>
      <c r="Z48" s="144"/>
      <c r="AA48" s="145"/>
      <c r="AB48" s="174" t="s">
        <v>101</v>
      </c>
      <c r="AC48" s="164" t="s">
        <v>4</v>
      </c>
      <c r="AD48" s="134" t="s">
        <v>72</v>
      </c>
      <c r="AE48" s="135"/>
      <c r="AF48" s="135"/>
      <c r="AG48" s="136"/>
      <c r="AH48" s="143" t="s">
        <v>56</v>
      </c>
      <c r="AI48" s="179"/>
      <c r="AJ48" s="179"/>
      <c r="AK48" s="179"/>
      <c r="AL48" s="179"/>
      <c r="AM48" s="179"/>
      <c r="AN48" s="179"/>
      <c r="AO48" s="179"/>
      <c r="AP48" s="179"/>
      <c r="AQ48" s="179"/>
      <c r="AR48" s="179"/>
      <c r="AS48" s="179"/>
      <c r="AT48" s="179"/>
      <c r="AU48" s="179"/>
      <c r="AV48" s="179"/>
      <c r="AW48" s="179"/>
      <c r="AX48" s="179"/>
      <c r="AY48" s="179"/>
      <c r="AZ48" s="179"/>
      <c r="BA48" s="179"/>
      <c r="BB48" s="179"/>
      <c r="BC48" s="180"/>
    </row>
    <row r="49" spans="1:55" ht="16.5" customHeight="1">
      <c r="A49" s="132"/>
      <c r="B49" s="185"/>
      <c r="C49" s="132"/>
      <c r="D49" s="57" t="s">
        <v>88</v>
      </c>
      <c r="E49" s="58" t="s">
        <v>1</v>
      </c>
      <c r="F49" s="59" t="s">
        <v>30</v>
      </c>
      <c r="G49" s="198"/>
      <c r="H49" s="60" t="s">
        <v>5</v>
      </c>
      <c r="I49" s="61" t="s">
        <v>76</v>
      </c>
      <c r="J49" s="60" t="s">
        <v>5</v>
      </c>
      <c r="K49" s="61" t="s">
        <v>76</v>
      </c>
      <c r="L49" s="60" t="s">
        <v>5</v>
      </c>
      <c r="M49" s="61" t="s">
        <v>76</v>
      </c>
      <c r="N49" s="170"/>
      <c r="O49" s="173"/>
      <c r="P49" s="132"/>
      <c r="Q49" s="132"/>
      <c r="R49" s="149"/>
      <c r="S49" s="150"/>
      <c r="T49" s="150"/>
      <c r="U49" s="150"/>
      <c r="V49" s="150"/>
      <c r="W49" s="150"/>
      <c r="X49" s="150"/>
      <c r="Y49" s="150"/>
      <c r="Z49" s="150"/>
      <c r="AA49" s="151"/>
      <c r="AB49" s="175"/>
      <c r="AC49" s="164"/>
      <c r="AD49" s="137"/>
      <c r="AE49" s="138"/>
      <c r="AF49" s="138"/>
      <c r="AG49" s="139"/>
      <c r="AH49" s="181"/>
      <c r="AI49" s="182"/>
      <c r="AJ49" s="182"/>
      <c r="AK49" s="182"/>
      <c r="AL49" s="182"/>
      <c r="AM49" s="182"/>
      <c r="AN49" s="182"/>
      <c r="AO49" s="182"/>
      <c r="AP49" s="182"/>
      <c r="AQ49" s="182"/>
      <c r="AR49" s="182"/>
      <c r="AS49" s="182"/>
      <c r="AT49" s="182"/>
      <c r="AU49" s="182"/>
      <c r="AV49" s="182"/>
      <c r="AW49" s="182"/>
      <c r="AX49" s="182"/>
      <c r="AY49" s="182"/>
      <c r="AZ49" s="182"/>
      <c r="BA49" s="182"/>
      <c r="BB49" s="182"/>
      <c r="BC49" s="183"/>
    </row>
    <row r="50" spans="1:55" ht="32.25" customHeight="1">
      <c r="A50" s="56">
        <f>ROW()-49</f>
        <v>1</v>
      </c>
      <c r="B50" s="82"/>
      <c r="C50" s="81"/>
      <c r="D50" s="62"/>
      <c r="E50" s="63"/>
      <c r="F50" s="64">
        <f t="shared" ref="F50:F81" si="0">IF(E50="",0,IF(DATE(D50,E50+1,)&gt;$I$1,VLOOKUP($M$41,$E$3:$I$33,5,FALSE),IF(DATE(D50,E50+1,)&gt;$H$1,VLOOKUP($M$41,$E$3:$I$33,4,FALSE),IF(DATE(D50,E50+1,)&gt;$G$1,VLOOKUP($M$41,$E$3:$I$33,3,FALSE),VLOOKUP($M$41,$E$3:$I$33,2,FALSE)))))</f>
        <v>0</v>
      </c>
      <c r="G50" s="110"/>
      <c r="H50" s="83"/>
      <c r="I50" s="84">
        <f>IF($F50="",0,ROUNDDOWN(ROUNDDOWN($F50*H50,0)*IF($G50="1割",VLOOKUP($G50,$K$11:$L$13,2),1)*IF($G50="2割",VLOOKUP($G50,$K$11:$L$13,2),1)*IF($G50="3割",VLOOKUP($G50,$K$11:$L$13,2),1),0))</f>
        <v>0</v>
      </c>
      <c r="J50" s="85"/>
      <c r="K50" s="84">
        <f>IF($F50="",0,ROUNDDOWN(ROUNDDOWN($F50*J50,0)*IF($G50="1割",VLOOKUP($G50,$K$11:$L$13,2),1)*IF($G50="2割",VLOOKUP($G50,$K$11:$L$13,2),1)*IF($G50="3割",VLOOKUP($G50,$K$11:$L$13,2),1),0))</f>
        <v>0</v>
      </c>
      <c r="L50" s="86">
        <f t="shared" ref="L50:L81" si="1">H50-J50</f>
        <v>0</v>
      </c>
      <c r="M50" s="87">
        <f t="shared" ref="M50:M81" si="2">I50-K50</f>
        <v>0</v>
      </c>
      <c r="N50" s="99"/>
      <c r="O50" s="112">
        <f>IF(N50="あり",ROUNDDOWN(F50*L50,-1),0)</f>
        <v>0</v>
      </c>
      <c r="P50" s="46"/>
      <c r="Q50" s="56">
        <f t="shared" ref="Q50:Q81" si="3">A50</f>
        <v>1</v>
      </c>
      <c r="R50" s="44" t="str">
        <f t="shared" ref="R50:R81" si="4">LEFT($B50,1)</f>
        <v/>
      </c>
      <c r="S50" s="32" t="str">
        <f t="shared" ref="S50:S81" si="5">RIGHT(LEFT($B50,2),1)</f>
        <v/>
      </c>
      <c r="T50" s="32" t="str">
        <f t="shared" ref="T50:T81" si="6">RIGHT(LEFT($B50,3),1)</f>
        <v/>
      </c>
      <c r="U50" s="32" t="str">
        <f t="shared" ref="U50:U81" si="7">RIGHT(LEFT($B50,4),1)</f>
        <v/>
      </c>
      <c r="V50" s="32" t="str">
        <f t="shared" ref="V50:V81" si="8">RIGHT(LEFT($B50,5),1)</f>
        <v/>
      </c>
      <c r="W50" s="32" t="str">
        <f t="shared" ref="W50:W81" si="9">RIGHT(LEFT($B50,6),1)</f>
        <v/>
      </c>
      <c r="X50" s="32" t="str">
        <f t="shared" ref="X50:X81" si="10">RIGHT(LEFT($B50,7),1)</f>
        <v/>
      </c>
      <c r="Y50" s="32" t="str">
        <f t="shared" ref="Y50:Y81" si="11">RIGHT(LEFT($B50,8),1)</f>
        <v/>
      </c>
      <c r="Z50" s="32" t="str">
        <f t="shared" ref="Z50:Z81" si="12">RIGHT(LEFT($B50,9),1)</f>
        <v/>
      </c>
      <c r="AA50" s="45" t="str">
        <f t="shared" ref="AA50:AA81" si="13">RIGHT(LEFT($B50,10),1)</f>
        <v/>
      </c>
      <c r="AB50" s="43" t="str">
        <f t="shared" ref="AB50:AB81" si="14">IF(C50="","",C50)</f>
        <v/>
      </c>
      <c r="AC50" s="65" t="str">
        <f t="shared" ref="AC50:AC81" si="15">IF(E50="","",DATE($D50,$E50,1))</f>
        <v/>
      </c>
      <c r="AD50" s="66"/>
      <c r="AE50" s="67"/>
      <c r="AF50" s="67"/>
      <c r="AG50" s="68"/>
      <c r="AH50" s="69"/>
      <c r="AI50" s="70" t="str">
        <f>IF(AD50="","","請求誤りによる実績取り下げ")</f>
        <v/>
      </c>
      <c r="AJ50" s="70"/>
      <c r="AK50" s="70"/>
      <c r="AL50" s="70"/>
      <c r="AM50" s="70"/>
      <c r="AN50" s="70"/>
      <c r="AO50" s="70"/>
      <c r="AP50" s="70"/>
      <c r="AQ50" s="70"/>
      <c r="AR50" s="70"/>
      <c r="AS50" s="70"/>
      <c r="AT50" s="70"/>
      <c r="AU50" s="70"/>
      <c r="AV50" s="70"/>
      <c r="AW50" s="70"/>
      <c r="AX50" s="70"/>
      <c r="AY50" s="70"/>
      <c r="AZ50" s="70"/>
      <c r="BA50" s="70"/>
      <c r="BB50" s="70"/>
      <c r="BC50" s="71"/>
    </row>
    <row r="51" spans="1:55" ht="32.25" customHeight="1">
      <c r="A51" s="122">
        <f t="shared" ref="A51:A114" si="16">ROW()-49</f>
        <v>2</v>
      </c>
      <c r="B51" s="82"/>
      <c r="C51" s="81"/>
      <c r="D51" s="62"/>
      <c r="E51" s="63"/>
      <c r="F51" s="64">
        <f t="shared" si="0"/>
        <v>0</v>
      </c>
      <c r="G51" s="110"/>
      <c r="H51" s="83"/>
      <c r="I51" s="84">
        <f t="shared" ref="I51:I114" si="17">IF($F51="",0,ROUNDDOWN(ROUNDDOWN($F51*H51,0)*IF($G51="1割",VLOOKUP($G51,$K$11:$L$13,2),1)*IF($G51="2割",VLOOKUP($G51,$K$11:$L$13,2),1)*IF($G51="3割",VLOOKUP($G51,$K$11:$L$13,2),1),0))</f>
        <v>0</v>
      </c>
      <c r="J51" s="85"/>
      <c r="K51" s="84">
        <f t="shared" ref="K51:K114" si="18">IF($F51="",0,ROUNDDOWN(ROUNDDOWN($F51*J51,0)*IF($G51="1割",VLOOKUP($G51,$K$11:$L$13,2),1)*IF($G51="2割",VLOOKUP($G51,$K$11:$L$13,2),1)*IF($G51="3割",VLOOKUP($G51,$K$11:$L$13,2),1),0))</f>
        <v>0</v>
      </c>
      <c r="L51" s="86">
        <f t="shared" si="1"/>
        <v>0</v>
      </c>
      <c r="M51" s="87">
        <f t="shared" si="2"/>
        <v>0</v>
      </c>
      <c r="N51" s="99"/>
      <c r="O51" s="112">
        <f t="shared" ref="O51:O114" si="19">IF(N51="あり",ROUNDDOWN(F51*L51,-1),0)</f>
        <v>0</v>
      </c>
      <c r="P51" s="46"/>
      <c r="Q51" s="56">
        <f t="shared" si="3"/>
        <v>2</v>
      </c>
      <c r="R51" s="44" t="str">
        <f t="shared" si="4"/>
        <v/>
      </c>
      <c r="S51" s="32" t="str">
        <f t="shared" si="5"/>
        <v/>
      </c>
      <c r="T51" s="32" t="str">
        <f t="shared" si="6"/>
        <v/>
      </c>
      <c r="U51" s="32" t="str">
        <f t="shared" si="7"/>
        <v/>
      </c>
      <c r="V51" s="32" t="str">
        <f t="shared" si="8"/>
        <v/>
      </c>
      <c r="W51" s="32" t="str">
        <f t="shared" si="9"/>
        <v/>
      </c>
      <c r="X51" s="32" t="str">
        <f t="shared" si="10"/>
        <v/>
      </c>
      <c r="Y51" s="32" t="str">
        <f t="shared" si="11"/>
        <v/>
      </c>
      <c r="Z51" s="32" t="str">
        <f t="shared" si="12"/>
        <v/>
      </c>
      <c r="AA51" s="45" t="str">
        <f t="shared" si="13"/>
        <v/>
      </c>
      <c r="AB51" s="43" t="str">
        <f t="shared" si="14"/>
        <v/>
      </c>
      <c r="AC51" s="65" t="str">
        <f t="shared" si="15"/>
        <v/>
      </c>
      <c r="AD51" s="66"/>
      <c r="AE51" s="67"/>
      <c r="AF51" s="67"/>
      <c r="AG51" s="68"/>
      <c r="AH51" s="69"/>
      <c r="AI51" s="70" t="str">
        <f t="shared" ref="AI51:AI81" si="20">IF(AD51="","","請求誤りによる実績取り下げ")</f>
        <v/>
      </c>
      <c r="AJ51" s="70"/>
      <c r="AK51" s="70"/>
      <c r="AL51" s="70"/>
      <c r="AM51" s="70"/>
      <c r="AN51" s="70"/>
      <c r="AO51" s="70"/>
      <c r="AP51" s="70"/>
      <c r="AQ51" s="70"/>
      <c r="AR51" s="70"/>
      <c r="AS51" s="70"/>
      <c r="AT51" s="70"/>
      <c r="AU51" s="70"/>
      <c r="AV51" s="70"/>
      <c r="AW51" s="70"/>
      <c r="AX51" s="70"/>
      <c r="AY51" s="70"/>
      <c r="AZ51" s="70"/>
      <c r="BA51" s="70"/>
      <c r="BB51" s="70"/>
      <c r="BC51" s="71"/>
    </row>
    <row r="52" spans="1:55" ht="32.25" customHeight="1">
      <c r="A52" s="122">
        <f t="shared" si="16"/>
        <v>3</v>
      </c>
      <c r="B52" s="82"/>
      <c r="C52" s="81"/>
      <c r="D52" s="62"/>
      <c r="E52" s="63"/>
      <c r="F52" s="64">
        <f t="shared" si="0"/>
        <v>0</v>
      </c>
      <c r="G52" s="110"/>
      <c r="H52" s="83"/>
      <c r="I52" s="84">
        <f t="shared" si="17"/>
        <v>0</v>
      </c>
      <c r="J52" s="85"/>
      <c r="K52" s="84">
        <f t="shared" si="18"/>
        <v>0</v>
      </c>
      <c r="L52" s="86">
        <f t="shared" si="1"/>
        <v>0</v>
      </c>
      <c r="M52" s="87">
        <f t="shared" si="2"/>
        <v>0</v>
      </c>
      <c r="N52" s="99"/>
      <c r="O52" s="112">
        <f t="shared" si="19"/>
        <v>0</v>
      </c>
      <c r="P52" s="46"/>
      <c r="Q52" s="56">
        <f t="shared" si="3"/>
        <v>3</v>
      </c>
      <c r="R52" s="44" t="str">
        <f t="shared" si="4"/>
        <v/>
      </c>
      <c r="S52" s="32" t="str">
        <f t="shared" si="5"/>
        <v/>
      </c>
      <c r="T52" s="32" t="str">
        <f t="shared" si="6"/>
        <v/>
      </c>
      <c r="U52" s="32" t="str">
        <f t="shared" si="7"/>
        <v/>
      </c>
      <c r="V52" s="32" t="str">
        <f t="shared" si="8"/>
        <v/>
      </c>
      <c r="W52" s="32" t="str">
        <f t="shared" si="9"/>
        <v/>
      </c>
      <c r="X52" s="32" t="str">
        <f t="shared" si="10"/>
        <v/>
      </c>
      <c r="Y52" s="32" t="str">
        <f t="shared" si="11"/>
        <v/>
      </c>
      <c r="Z52" s="32" t="str">
        <f t="shared" si="12"/>
        <v/>
      </c>
      <c r="AA52" s="45" t="str">
        <f t="shared" si="13"/>
        <v/>
      </c>
      <c r="AB52" s="43" t="str">
        <f t="shared" si="14"/>
        <v/>
      </c>
      <c r="AC52" s="65" t="str">
        <f t="shared" si="15"/>
        <v/>
      </c>
      <c r="AD52" s="66"/>
      <c r="AE52" s="67"/>
      <c r="AF52" s="67"/>
      <c r="AG52" s="68"/>
      <c r="AH52" s="72"/>
      <c r="AI52" s="70" t="str">
        <f t="shared" si="20"/>
        <v/>
      </c>
      <c r="AJ52" s="70"/>
      <c r="AK52" s="70"/>
      <c r="AL52" s="70"/>
      <c r="AM52" s="70"/>
      <c r="AN52" s="70"/>
      <c r="AO52" s="70"/>
      <c r="AP52" s="70"/>
      <c r="AQ52" s="70"/>
      <c r="AR52" s="70"/>
      <c r="AS52" s="70"/>
      <c r="AT52" s="70"/>
      <c r="AU52" s="70"/>
      <c r="AV52" s="70"/>
      <c r="AW52" s="70"/>
      <c r="AX52" s="70"/>
      <c r="AY52" s="70"/>
      <c r="AZ52" s="70"/>
      <c r="BA52" s="70"/>
      <c r="BB52" s="70"/>
      <c r="BC52" s="71"/>
    </row>
    <row r="53" spans="1:55" ht="32.25" customHeight="1">
      <c r="A53" s="122">
        <f t="shared" si="16"/>
        <v>4</v>
      </c>
      <c r="B53" s="82"/>
      <c r="C53" s="81"/>
      <c r="D53" s="62"/>
      <c r="E53" s="63"/>
      <c r="F53" s="64">
        <f t="shared" si="0"/>
        <v>0</v>
      </c>
      <c r="G53" s="110"/>
      <c r="H53" s="83"/>
      <c r="I53" s="84">
        <f t="shared" si="17"/>
        <v>0</v>
      </c>
      <c r="J53" s="85"/>
      <c r="K53" s="84">
        <f t="shared" si="18"/>
        <v>0</v>
      </c>
      <c r="L53" s="86">
        <f t="shared" si="1"/>
        <v>0</v>
      </c>
      <c r="M53" s="87">
        <f t="shared" si="2"/>
        <v>0</v>
      </c>
      <c r="N53" s="99"/>
      <c r="O53" s="112">
        <f t="shared" si="19"/>
        <v>0</v>
      </c>
      <c r="P53" s="46"/>
      <c r="Q53" s="56">
        <f t="shared" si="3"/>
        <v>4</v>
      </c>
      <c r="R53" s="44" t="str">
        <f t="shared" si="4"/>
        <v/>
      </c>
      <c r="S53" s="32" t="str">
        <f t="shared" si="5"/>
        <v/>
      </c>
      <c r="T53" s="32" t="str">
        <f t="shared" si="6"/>
        <v/>
      </c>
      <c r="U53" s="32" t="str">
        <f t="shared" si="7"/>
        <v/>
      </c>
      <c r="V53" s="32" t="str">
        <f t="shared" si="8"/>
        <v/>
      </c>
      <c r="W53" s="32" t="str">
        <f t="shared" si="9"/>
        <v/>
      </c>
      <c r="X53" s="32" t="str">
        <f t="shared" si="10"/>
        <v/>
      </c>
      <c r="Y53" s="32" t="str">
        <f t="shared" si="11"/>
        <v/>
      </c>
      <c r="Z53" s="32" t="str">
        <f t="shared" si="12"/>
        <v/>
      </c>
      <c r="AA53" s="45" t="str">
        <f t="shared" si="13"/>
        <v/>
      </c>
      <c r="AB53" s="43" t="str">
        <f t="shared" si="14"/>
        <v/>
      </c>
      <c r="AC53" s="65" t="str">
        <f t="shared" si="15"/>
        <v/>
      </c>
      <c r="AD53" s="66"/>
      <c r="AE53" s="67"/>
      <c r="AF53" s="67"/>
      <c r="AG53" s="68"/>
      <c r="AH53" s="72"/>
      <c r="AI53" s="70" t="str">
        <f t="shared" si="20"/>
        <v/>
      </c>
      <c r="AJ53" s="70"/>
      <c r="AK53" s="70"/>
      <c r="AL53" s="70"/>
      <c r="AM53" s="70"/>
      <c r="AN53" s="70"/>
      <c r="AO53" s="70"/>
      <c r="AP53" s="70"/>
      <c r="AQ53" s="70"/>
      <c r="AR53" s="70"/>
      <c r="AS53" s="70"/>
      <c r="AT53" s="70"/>
      <c r="AU53" s="70"/>
      <c r="AV53" s="70"/>
      <c r="AW53" s="70"/>
      <c r="AX53" s="70"/>
      <c r="AY53" s="70"/>
      <c r="AZ53" s="70"/>
      <c r="BA53" s="70"/>
      <c r="BB53" s="70"/>
      <c r="BC53" s="71"/>
    </row>
    <row r="54" spans="1:55" ht="32.25" customHeight="1">
      <c r="A54" s="122">
        <f t="shared" si="16"/>
        <v>5</v>
      </c>
      <c r="B54" s="82"/>
      <c r="C54" s="81"/>
      <c r="D54" s="62"/>
      <c r="E54" s="63"/>
      <c r="F54" s="64">
        <f t="shared" si="0"/>
        <v>0</v>
      </c>
      <c r="G54" s="110"/>
      <c r="H54" s="83"/>
      <c r="I54" s="84">
        <f t="shared" si="17"/>
        <v>0</v>
      </c>
      <c r="J54" s="85"/>
      <c r="K54" s="84">
        <f t="shared" si="18"/>
        <v>0</v>
      </c>
      <c r="L54" s="86">
        <f t="shared" si="1"/>
        <v>0</v>
      </c>
      <c r="M54" s="87">
        <f t="shared" si="2"/>
        <v>0</v>
      </c>
      <c r="N54" s="99"/>
      <c r="O54" s="112">
        <f t="shared" si="19"/>
        <v>0</v>
      </c>
      <c r="P54" s="46"/>
      <c r="Q54" s="56">
        <f t="shared" si="3"/>
        <v>5</v>
      </c>
      <c r="R54" s="44" t="str">
        <f t="shared" si="4"/>
        <v/>
      </c>
      <c r="S54" s="32" t="str">
        <f t="shared" si="5"/>
        <v/>
      </c>
      <c r="T54" s="32" t="str">
        <f t="shared" si="6"/>
        <v/>
      </c>
      <c r="U54" s="32" t="str">
        <f t="shared" si="7"/>
        <v/>
      </c>
      <c r="V54" s="32" t="str">
        <f t="shared" si="8"/>
        <v/>
      </c>
      <c r="W54" s="32" t="str">
        <f t="shared" si="9"/>
        <v/>
      </c>
      <c r="X54" s="32" t="str">
        <f t="shared" si="10"/>
        <v/>
      </c>
      <c r="Y54" s="32" t="str">
        <f t="shared" si="11"/>
        <v/>
      </c>
      <c r="Z54" s="32" t="str">
        <f t="shared" si="12"/>
        <v/>
      </c>
      <c r="AA54" s="45" t="str">
        <f t="shared" si="13"/>
        <v/>
      </c>
      <c r="AB54" s="43" t="str">
        <f t="shared" si="14"/>
        <v/>
      </c>
      <c r="AC54" s="65" t="str">
        <f t="shared" si="15"/>
        <v/>
      </c>
      <c r="AD54" s="66"/>
      <c r="AE54" s="67"/>
      <c r="AF54" s="67"/>
      <c r="AG54" s="68"/>
      <c r="AH54" s="72"/>
      <c r="AI54" s="70" t="str">
        <f t="shared" si="20"/>
        <v/>
      </c>
      <c r="AJ54" s="70"/>
      <c r="AK54" s="70"/>
      <c r="AL54" s="70"/>
      <c r="AM54" s="70"/>
      <c r="AN54" s="70"/>
      <c r="AO54" s="70"/>
      <c r="AP54" s="70"/>
      <c r="AQ54" s="70"/>
      <c r="AR54" s="70"/>
      <c r="AS54" s="70"/>
      <c r="AT54" s="70"/>
      <c r="AU54" s="70"/>
      <c r="AV54" s="70"/>
      <c r="AW54" s="70"/>
      <c r="AX54" s="70"/>
      <c r="AY54" s="70"/>
      <c r="AZ54" s="70"/>
      <c r="BA54" s="70"/>
      <c r="BB54" s="70"/>
      <c r="BC54" s="71"/>
    </row>
    <row r="55" spans="1:55" ht="32.25" customHeight="1">
      <c r="A55" s="122">
        <f t="shared" si="16"/>
        <v>6</v>
      </c>
      <c r="B55" s="82"/>
      <c r="C55" s="81"/>
      <c r="D55" s="62"/>
      <c r="E55" s="63"/>
      <c r="F55" s="64">
        <f t="shared" si="0"/>
        <v>0</v>
      </c>
      <c r="G55" s="110"/>
      <c r="H55" s="83"/>
      <c r="I55" s="84">
        <f t="shared" si="17"/>
        <v>0</v>
      </c>
      <c r="J55" s="85"/>
      <c r="K55" s="84">
        <f t="shared" si="18"/>
        <v>0</v>
      </c>
      <c r="L55" s="86">
        <f t="shared" si="1"/>
        <v>0</v>
      </c>
      <c r="M55" s="87">
        <f t="shared" si="2"/>
        <v>0</v>
      </c>
      <c r="N55" s="99"/>
      <c r="O55" s="112">
        <f t="shared" si="19"/>
        <v>0</v>
      </c>
      <c r="P55" s="46"/>
      <c r="Q55" s="56">
        <f t="shared" si="3"/>
        <v>6</v>
      </c>
      <c r="R55" s="44" t="str">
        <f t="shared" si="4"/>
        <v/>
      </c>
      <c r="S55" s="32" t="str">
        <f t="shared" si="5"/>
        <v/>
      </c>
      <c r="T55" s="32" t="str">
        <f t="shared" si="6"/>
        <v/>
      </c>
      <c r="U55" s="32" t="str">
        <f t="shared" si="7"/>
        <v/>
      </c>
      <c r="V55" s="32" t="str">
        <f t="shared" si="8"/>
        <v/>
      </c>
      <c r="W55" s="32" t="str">
        <f t="shared" si="9"/>
        <v/>
      </c>
      <c r="X55" s="32" t="str">
        <f t="shared" si="10"/>
        <v/>
      </c>
      <c r="Y55" s="32" t="str">
        <f t="shared" si="11"/>
        <v/>
      </c>
      <c r="Z55" s="32" t="str">
        <f t="shared" si="12"/>
        <v/>
      </c>
      <c r="AA55" s="45" t="str">
        <f t="shared" si="13"/>
        <v/>
      </c>
      <c r="AB55" s="43" t="str">
        <f t="shared" si="14"/>
        <v/>
      </c>
      <c r="AC55" s="65" t="str">
        <f t="shared" si="15"/>
        <v/>
      </c>
      <c r="AD55" s="66"/>
      <c r="AE55" s="67"/>
      <c r="AF55" s="67"/>
      <c r="AG55" s="68"/>
      <c r="AH55" s="72"/>
      <c r="AI55" s="70" t="str">
        <f t="shared" si="20"/>
        <v/>
      </c>
      <c r="AJ55" s="70"/>
      <c r="AK55" s="70"/>
      <c r="AL55" s="70"/>
      <c r="AM55" s="70"/>
      <c r="AN55" s="70"/>
      <c r="AO55" s="70"/>
      <c r="AP55" s="70"/>
      <c r="AQ55" s="70"/>
      <c r="AR55" s="70"/>
      <c r="AS55" s="70"/>
      <c r="AT55" s="70"/>
      <c r="AU55" s="70"/>
      <c r="AV55" s="70"/>
      <c r="AW55" s="70"/>
      <c r="AX55" s="70"/>
      <c r="AY55" s="70"/>
      <c r="AZ55" s="70"/>
      <c r="BA55" s="70"/>
      <c r="BB55" s="70"/>
      <c r="BC55" s="71"/>
    </row>
    <row r="56" spans="1:55" ht="32.25" customHeight="1">
      <c r="A56" s="122">
        <f t="shared" si="16"/>
        <v>7</v>
      </c>
      <c r="B56" s="82"/>
      <c r="C56" s="81"/>
      <c r="D56" s="62"/>
      <c r="E56" s="63"/>
      <c r="F56" s="64">
        <f t="shared" si="0"/>
        <v>0</v>
      </c>
      <c r="G56" s="110"/>
      <c r="H56" s="83"/>
      <c r="I56" s="84">
        <f t="shared" si="17"/>
        <v>0</v>
      </c>
      <c r="J56" s="85"/>
      <c r="K56" s="84">
        <f t="shared" si="18"/>
        <v>0</v>
      </c>
      <c r="L56" s="86">
        <f t="shared" si="1"/>
        <v>0</v>
      </c>
      <c r="M56" s="87">
        <f t="shared" si="2"/>
        <v>0</v>
      </c>
      <c r="N56" s="99"/>
      <c r="O56" s="112">
        <f t="shared" si="19"/>
        <v>0</v>
      </c>
      <c r="P56" s="46"/>
      <c r="Q56" s="56">
        <f t="shared" si="3"/>
        <v>7</v>
      </c>
      <c r="R56" s="44" t="str">
        <f t="shared" si="4"/>
        <v/>
      </c>
      <c r="S56" s="32" t="str">
        <f t="shared" si="5"/>
        <v/>
      </c>
      <c r="T56" s="32" t="str">
        <f t="shared" si="6"/>
        <v/>
      </c>
      <c r="U56" s="32" t="str">
        <f t="shared" si="7"/>
        <v/>
      </c>
      <c r="V56" s="32" t="str">
        <f t="shared" si="8"/>
        <v/>
      </c>
      <c r="W56" s="32" t="str">
        <f t="shared" si="9"/>
        <v/>
      </c>
      <c r="X56" s="32" t="str">
        <f t="shared" si="10"/>
        <v/>
      </c>
      <c r="Y56" s="32" t="str">
        <f t="shared" si="11"/>
        <v/>
      </c>
      <c r="Z56" s="32" t="str">
        <f t="shared" si="12"/>
        <v/>
      </c>
      <c r="AA56" s="45" t="str">
        <f t="shared" si="13"/>
        <v/>
      </c>
      <c r="AB56" s="43" t="str">
        <f t="shared" si="14"/>
        <v/>
      </c>
      <c r="AC56" s="65" t="str">
        <f t="shared" si="15"/>
        <v/>
      </c>
      <c r="AD56" s="66"/>
      <c r="AE56" s="67"/>
      <c r="AF56" s="67"/>
      <c r="AG56" s="68"/>
      <c r="AH56" s="72"/>
      <c r="AI56" s="70" t="str">
        <f t="shared" si="20"/>
        <v/>
      </c>
      <c r="AJ56" s="70"/>
      <c r="AK56" s="70"/>
      <c r="AL56" s="70"/>
      <c r="AM56" s="70"/>
      <c r="AN56" s="70"/>
      <c r="AO56" s="70"/>
      <c r="AP56" s="70"/>
      <c r="AQ56" s="70"/>
      <c r="AR56" s="70"/>
      <c r="AS56" s="70"/>
      <c r="AT56" s="70"/>
      <c r="AU56" s="70"/>
      <c r="AV56" s="70"/>
      <c r="AW56" s="70"/>
      <c r="AX56" s="70"/>
      <c r="AY56" s="70"/>
      <c r="AZ56" s="70"/>
      <c r="BA56" s="70"/>
      <c r="BB56" s="70"/>
      <c r="BC56" s="71"/>
    </row>
    <row r="57" spans="1:55" ht="32.25" customHeight="1">
      <c r="A57" s="122">
        <f t="shared" si="16"/>
        <v>8</v>
      </c>
      <c r="B57" s="82"/>
      <c r="C57" s="81"/>
      <c r="D57" s="62"/>
      <c r="E57" s="63"/>
      <c r="F57" s="64">
        <f t="shared" si="0"/>
        <v>0</v>
      </c>
      <c r="G57" s="110"/>
      <c r="H57" s="83"/>
      <c r="I57" s="84">
        <f t="shared" si="17"/>
        <v>0</v>
      </c>
      <c r="J57" s="85"/>
      <c r="K57" s="84">
        <f t="shared" si="18"/>
        <v>0</v>
      </c>
      <c r="L57" s="86">
        <f t="shared" si="1"/>
        <v>0</v>
      </c>
      <c r="M57" s="87">
        <f t="shared" si="2"/>
        <v>0</v>
      </c>
      <c r="N57" s="99"/>
      <c r="O57" s="112">
        <f t="shared" si="19"/>
        <v>0</v>
      </c>
      <c r="P57" s="46"/>
      <c r="Q57" s="56">
        <f t="shared" si="3"/>
        <v>8</v>
      </c>
      <c r="R57" s="44" t="str">
        <f t="shared" si="4"/>
        <v/>
      </c>
      <c r="S57" s="32" t="str">
        <f t="shared" si="5"/>
        <v/>
      </c>
      <c r="T57" s="32" t="str">
        <f t="shared" si="6"/>
        <v/>
      </c>
      <c r="U57" s="32" t="str">
        <f t="shared" si="7"/>
        <v/>
      </c>
      <c r="V57" s="32" t="str">
        <f t="shared" si="8"/>
        <v/>
      </c>
      <c r="W57" s="32" t="str">
        <f t="shared" si="9"/>
        <v/>
      </c>
      <c r="X57" s="32" t="str">
        <f t="shared" si="10"/>
        <v/>
      </c>
      <c r="Y57" s="32" t="str">
        <f t="shared" si="11"/>
        <v/>
      </c>
      <c r="Z57" s="32" t="str">
        <f t="shared" si="12"/>
        <v/>
      </c>
      <c r="AA57" s="45" t="str">
        <f t="shared" si="13"/>
        <v/>
      </c>
      <c r="AB57" s="43" t="str">
        <f t="shared" si="14"/>
        <v/>
      </c>
      <c r="AC57" s="65" t="str">
        <f t="shared" si="15"/>
        <v/>
      </c>
      <c r="AD57" s="66"/>
      <c r="AE57" s="67"/>
      <c r="AF57" s="67"/>
      <c r="AG57" s="68"/>
      <c r="AH57" s="72"/>
      <c r="AI57" s="70" t="str">
        <f t="shared" si="20"/>
        <v/>
      </c>
      <c r="AJ57" s="70"/>
      <c r="AK57" s="70"/>
      <c r="AL57" s="70"/>
      <c r="AM57" s="70"/>
      <c r="AN57" s="70"/>
      <c r="AO57" s="70"/>
      <c r="AP57" s="70"/>
      <c r="AQ57" s="70"/>
      <c r="AR57" s="70"/>
      <c r="AS57" s="70"/>
      <c r="AT57" s="70"/>
      <c r="AU57" s="70"/>
      <c r="AV57" s="70"/>
      <c r="AW57" s="70"/>
      <c r="AX57" s="70"/>
      <c r="AY57" s="70"/>
      <c r="AZ57" s="70"/>
      <c r="BA57" s="70"/>
      <c r="BB57" s="70"/>
      <c r="BC57" s="71"/>
    </row>
    <row r="58" spans="1:55" ht="33" customHeight="1">
      <c r="A58" s="122">
        <f t="shared" si="16"/>
        <v>9</v>
      </c>
      <c r="B58" s="82"/>
      <c r="C58" s="81"/>
      <c r="D58" s="62"/>
      <c r="E58" s="63"/>
      <c r="F58" s="64">
        <f t="shared" si="0"/>
        <v>0</v>
      </c>
      <c r="G58" s="110"/>
      <c r="H58" s="83"/>
      <c r="I58" s="84">
        <f t="shared" si="17"/>
        <v>0</v>
      </c>
      <c r="J58" s="85"/>
      <c r="K58" s="84">
        <f t="shared" si="18"/>
        <v>0</v>
      </c>
      <c r="L58" s="86">
        <f t="shared" si="1"/>
        <v>0</v>
      </c>
      <c r="M58" s="87">
        <f t="shared" si="2"/>
        <v>0</v>
      </c>
      <c r="N58" s="99"/>
      <c r="O58" s="112">
        <f t="shared" si="19"/>
        <v>0</v>
      </c>
      <c r="P58" s="46"/>
      <c r="Q58" s="56">
        <f t="shared" si="3"/>
        <v>9</v>
      </c>
      <c r="R58" s="44" t="str">
        <f t="shared" si="4"/>
        <v/>
      </c>
      <c r="S58" s="32" t="str">
        <f t="shared" si="5"/>
        <v/>
      </c>
      <c r="T58" s="32" t="str">
        <f t="shared" si="6"/>
        <v/>
      </c>
      <c r="U58" s="32" t="str">
        <f t="shared" si="7"/>
        <v/>
      </c>
      <c r="V58" s="32" t="str">
        <f t="shared" si="8"/>
        <v/>
      </c>
      <c r="W58" s="32" t="str">
        <f t="shared" si="9"/>
        <v/>
      </c>
      <c r="X58" s="32" t="str">
        <f t="shared" si="10"/>
        <v/>
      </c>
      <c r="Y58" s="32" t="str">
        <f t="shared" si="11"/>
        <v/>
      </c>
      <c r="Z58" s="32" t="str">
        <f t="shared" si="12"/>
        <v/>
      </c>
      <c r="AA58" s="45" t="str">
        <f t="shared" si="13"/>
        <v/>
      </c>
      <c r="AB58" s="43" t="str">
        <f t="shared" si="14"/>
        <v/>
      </c>
      <c r="AC58" s="65" t="str">
        <f t="shared" si="15"/>
        <v/>
      </c>
      <c r="AD58" s="66"/>
      <c r="AE58" s="67"/>
      <c r="AF58" s="67"/>
      <c r="AG58" s="68"/>
      <c r="AH58" s="72"/>
      <c r="AI58" s="70" t="str">
        <f t="shared" si="20"/>
        <v/>
      </c>
      <c r="AJ58" s="70"/>
      <c r="AK58" s="70"/>
      <c r="AL58" s="70"/>
      <c r="AM58" s="70"/>
      <c r="AN58" s="70"/>
      <c r="AO58" s="70"/>
      <c r="AP58" s="70"/>
      <c r="AQ58" s="70"/>
      <c r="AR58" s="70"/>
      <c r="AS58" s="70"/>
      <c r="AT58" s="70"/>
      <c r="AU58" s="70"/>
      <c r="AV58" s="70"/>
      <c r="AW58" s="70"/>
      <c r="AX58" s="70"/>
      <c r="AY58" s="70"/>
      <c r="AZ58" s="70"/>
      <c r="BA58" s="70"/>
      <c r="BB58" s="70"/>
      <c r="BC58" s="71"/>
    </row>
    <row r="59" spans="1:55" ht="33" customHeight="1">
      <c r="A59" s="122">
        <f t="shared" si="16"/>
        <v>10</v>
      </c>
      <c r="B59" s="82"/>
      <c r="C59" s="81"/>
      <c r="D59" s="62"/>
      <c r="E59" s="63"/>
      <c r="F59" s="64">
        <f t="shared" si="0"/>
        <v>0</v>
      </c>
      <c r="G59" s="110"/>
      <c r="H59" s="83"/>
      <c r="I59" s="84">
        <f t="shared" si="17"/>
        <v>0</v>
      </c>
      <c r="J59" s="85"/>
      <c r="K59" s="84">
        <f t="shared" si="18"/>
        <v>0</v>
      </c>
      <c r="L59" s="86">
        <f t="shared" si="1"/>
        <v>0</v>
      </c>
      <c r="M59" s="87">
        <f t="shared" si="2"/>
        <v>0</v>
      </c>
      <c r="N59" s="99"/>
      <c r="O59" s="112">
        <f t="shared" si="19"/>
        <v>0</v>
      </c>
      <c r="P59" s="46"/>
      <c r="Q59" s="56">
        <f t="shared" si="3"/>
        <v>10</v>
      </c>
      <c r="R59" s="44" t="str">
        <f t="shared" si="4"/>
        <v/>
      </c>
      <c r="S59" s="32" t="str">
        <f t="shared" si="5"/>
        <v/>
      </c>
      <c r="T59" s="32" t="str">
        <f t="shared" si="6"/>
        <v/>
      </c>
      <c r="U59" s="32" t="str">
        <f t="shared" si="7"/>
        <v/>
      </c>
      <c r="V59" s="32" t="str">
        <f t="shared" si="8"/>
        <v/>
      </c>
      <c r="W59" s="32" t="str">
        <f t="shared" si="9"/>
        <v/>
      </c>
      <c r="X59" s="32" t="str">
        <f t="shared" si="10"/>
        <v/>
      </c>
      <c r="Y59" s="32" t="str">
        <f t="shared" si="11"/>
        <v/>
      </c>
      <c r="Z59" s="32" t="str">
        <f t="shared" si="12"/>
        <v/>
      </c>
      <c r="AA59" s="45" t="str">
        <f t="shared" si="13"/>
        <v/>
      </c>
      <c r="AB59" s="43" t="str">
        <f t="shared" si="14"/>
        <v/>
      </c>
      <c r="AC59" s="65" t="str">
        <f t="shared" si="15"/>
        <v/>
      </c>
      <c r="AD59" s="66"/>
      <c r="AE59" s="67"/>
      <c r="AF59" s="67"/>
      <c r="AG59" s="68"/>
      <c r="AH59" s="72"/>
      <c r="AI59" s="70" t="str">
        <f t="shared" si="20"/>
        <v/>
      </c>
      <c r="AJ59" s="70"/>
      <c r="AK59" s="70"/>
      <c r="AL59" s="70"/>
      <c r="AM59" s="70"/>
      <c r="AN59" s="70"/>
      <c r="AO59" s="70"/>
      <c r="AP59" s="70"/>
      <c r="AQ59" s="70"/>
      <c r="AR59" s="70"/>
      <c r="AS59" s="70"/>
      <c r="AT59" s="70"/>
      <c r="AU59" s="70"/>
      <c r="AV59" s="70"/>
      <c r="AW59" s="70"/>
      <c r="AX59" s="70"/>
      <c r="AY59" s="70"/>
      <c r="AZ59" s="70"/>
      <c r="BA59" s="70"/>
      <c r="BB59" s="70"/>
      <c r="BC59" s="71"/>
    </row>
    <row r="60" spans="1:55" ht="33" customHeight="1">
      <c r="A60" s="122">
        <f t="shared" si="16"/>
        <v>11</v>
      </c>
      <c r="B60" s="82"/>
      <c r="C60" s="81"/>
      <c r="D60" s="62"/>
      <c r="E60" s="63"/>
      <c r="F60" s="64">
        <f t="shared" si="0"/>
        <v>0</v>
      </c>
      <c r="G60" s="110"/>
      <c r="H60" s="83"/>
      <c r="I60" s="84">
        <f t="shared" si="17"/>
        <v>0</v>
      </c>
      <c r="J60" s="85"/>
      <c r="K60" s="84">
        <f t="shared" si="18"/>
        <v>0</v>
      </c>
      <c r="L60" s="86">
        <f t="shared" si="1"/>
        <v>0</v>
      </c>
      <c r="M60" s="87">
        <f t="shared" si="2"/>
        <v>0</v>
      </c>
      <c r="N60" s="99"/>
      <c r="O60" s="112">
        <f t="shared" si="19"/>
        <v>0</v>
      </c>
      <c r="P60" s="46"/>
      <c r="Q60" s="56">
        <f t="shared" si="3"/>
        <v>11</v>
      </c>
      <c r="R60" s="44" t="str">
        <f t="shared" si="4"/>
        <v/>
      </c>
      <c r="S60" s="32" t="str">
        <f t="shared" si="5"/>
        <v/>
      </c>
      <c r="T60" s="32" t="str">
        <f t="shared" si="6"/>
        <v/>
      </c>
      <c r="U60" s="32" t="str">
        <f t="shared" si="7"/>
        <v/>
      </c>
      <c r="V60" s="32" t="str">
        <f t="shared" si="8"/>
        <v/>
      </c>
      <c r="W60" s="32" t="str">
        <f t="shared" si="9"/>
        <v/>
      </c>
      <c r="X60" s="32" t="str">
        <f t="shared" si="10"/>
        <v/>
      </c>
      <c r="Y60" s="32" t="str">
        <f t="shared" si="11"/>
        <v/>
      </c>
      <c r="Z60" s="32" t="str">
        <f t="shared" si="12"/>
        <v/>
      </c>
      <c r="AA60" s="45" t="str">
        <f t="shared" si="13"/>
        <v/>
      </c>
      <c r="AB60" s="43" t="str">
        <f t="shared" si="14"/>
        <v/>
      </c>
      <c r="AC60" s="65" t="str">
        <f t="shared" si="15"/>
        <v/>
      </c>
      <c r="AD60" s="66"/>
      <c r="AE60" s="67"/>
      <c r="AF60" s="67"/>
      <c r="AG60" s="68"/>
      <c r="AH60" s="72"/>
      <c r="AI60" s="70" t="str">
        <f t="shared" si="20"/>
        <v/>
      </c>
      <c r="AJ60" s="70"/>
      <c r="AK60" s="70"/>
      <c r="AL60" s="70"/>
      <c r="AM60" s="70"/>
      <c r="AN60" s="70"/>
      <c r="AO60" s="70"/>
      <c r="AP60" s="70"/>
      <c r="AQ60" s="70"/>
      <c r="AR60" s="70"/>
      <c r="AS60" s="70"/>
      <c r="AT60" s="70"/>
      <c r="AU60" s="70"/>
      <c r="AV60" s="70"/>
      <c r="AW60" s="70"/>
      <c r="AX60" s="70"/>
      <c r="AY60" s="70"/>
      <c r="AZ60" s="70"/>
      <c r="BA60" s="70"/>
      <c r="BB60" s="70"/>
      <c r="BC60" s="71"/>
    </row>
    <row r="61" spans="1:55" ht="33" customHeight="1">
      <c r="A61" s="122">
        <f t="shared" si="16"/>
        <v>12</v>
      </c>
      <c r="B61" s="82"/>
      <c r="C61" s="81"/>
      <c r="D61" s="62"/>
      <c r="E61" s="63"/>
      <c r="F61" s="64">
        <f t="shared" si="0"/>
        <v>0</v>
      </c>
      <c r="G61" s="110"/>
      <c r="H61" s="83"/>
      <c r="I61" s="84">
        <f t="shared" si="17"/>
        <v>0</v>
      </c>
      <c r="J61" s="85"/>
      <c r="K61" s="84">
        <f t="shared" si="18"/>
        <v>0</v>
      </c>
      <c r="L61" s="86">
        <f t="shared" si="1"/>
        <v>0</v>
      </c>
      <c r="M61" s="87">
        <f t="shared" si="2"/>
        <v>0</v>
      </c>
      <c r="N61" s="99"/>
      <c r="O61" s="112">
        <f t="shared" si="19"/>
        <v>0</v>
      </c>
      <c r="P61" s="46"/>
      <c r="Q61" s="56">
        <f t="shared" si="3"/>
        <v>12</v>
      </c>
      <c r="R61" s="44" t="str">
        <f t="shared" si="4"/>
        <v/>
      </c>
      <c r="S61" s="32" t="str">
        <f t="shared" si="5"/>
        <v/>
      </c>
      <c r="T61" s="32" t="str">
        <f t="shared" si="6"/>
        <v/>
      </c>
      <c r="U61" s="32" t="str">
        <f t="shared" si="7"/>
        <v/>
      </c>
      <c r="V61" s="32" t="str">
        <f t="shared" si="8"/>
        <v/>
      </c>
      <c r="W61" s="32" t="str">
        <f t="shared" si="9"/>
        <v/>
      </c>
      <c r="X61" s="32" t="str">
        <f t="shared" si="10"/>
        <v/>
      </c>
      <c r="Y61" s="32" t="str">
        <f t="shared" si="11"/>
        <v/>
      </c>
      <c r="Z61" s="32" t="str">
        <f t="shared" si="12"/>
        <v/>
      </c>
      <c r="AA61" s="45" t="str">
        <f t="shared" si="13"/>
        <v/>
      </c>
      <c r="AB61" s="43" t="str">
        <f t="shared" si="14"/>
        <v/>
      </c>
      <c r="AC61" s="65" t="str">
        <f t="shared" si="15"/>
        <v/>
      </c>
      <c r="AD61" s="66"/>
      <c r="AE61" s="67"/>
      <c r="AF61" s="67"/>
      <c r="AG61" s="68"/>
      <c r="AH61" s="72"/>
      <c r="AI61" s="70" t="str">
        <f t="shared" si="20"/>
        <v/>
      </c>
      <c r="AJ61" s="70"/>
      <c r="AK61" s="70"/>
      <c r="AL61" s="70"/>
      <c r="AM61" s="70"/>
      <c r="AN61" s="70"/>
      <c r="AO61" s="70"/>
      <c r="AP61" s="70"/>
      <c r="AQ61" s="70"/>
      <c r="AR61" s="70"/>
      <c r="AS61" s="70"/>
      <c r="AT61" s="70"/>
      <c r="AU61" s="70"/>
      <c r="AV61" s="70"/>
      <c r="AW61" s="70"/>
      <c r="AX61" s="70"/>
      <c r="AY61" s="70"/>
      <c r="AZ61" s="70"/>
      <c r="BA61" s="70"/>
      <c r="BB61" s="70"/>
      <c r="BC61" s="71"/>
    </row>
    <row r="62" spans="1:55" ht="33" customHeight="1">
      <c r="A62" s="122">
        <f t="shared" si="16"/>
        <v>13</v>
      </c>
      <c r="B62" s="82"/>
      <c r="C62" s="81"/>
      <c r="D62" s="62"/>
      <c r="E62" s="63"/>
      <c r="F62" s="64">
        <f t="shared" si="0"/>
        <v>0</v>
      </c>
      <c r="G62" s="110"/>
      <c r="H62" s="83"/>
      <c r="I62" s="84">
        <f t="shared" si="17"/>
        <v>0</v>
      </c>
      <c r="J62" s="85"/>
      <c r="K62" s="84">
        <f t="shared" si="18"/>
        <v>0</v>
      </c>
      <c r="L62" s="86">
        <f t="shared" si="1"/>
        <v>0</v>
      </c>
      <c r="M62" s="87">
        <f t="shared" si="2"/>
        <v>0</v>
      </c>
      <c r="N62" s="99"/>
      <c r="O62" s="112">
        <f t="shared" si="19"/>
        <v>0</v>
      </c>
      <c r="P62" s="46"/>
      <c r="Q62" s="56">
        <f t="shared" si="3"/>
        <v>13</v>
      </c>
      <c r="R62" s="44" t="str">
        <f t="shared" si="4"/>
        <v/>
      </c>
      <c r="S62" s="32" t="str">
        <f t="shared" si="5"/>
        <v/>
      </c>
      <c r="T62" s="32" t="str">
        <f t="shared" si="6"/>
        <v/>
      </c>
      <c r="U62" s="32" t="str">
        <f t="shared" si="7"/>
        <v/>
      </c>
      <c r="V62" s="32" t="str">
        <f t="shared" si="8"/>
        <v/>
      </c>
      <c r="W62" s="32" t="str">
        <f t="shared" si="9"/>
        <v/>
      </c>
      <c r="X62" s="32" t="str">
        <f t="shared" si="10"/>
        <v/>
      </c>
      <c r="Y62" s="32" t="str">
        <f t="shared" si="11"/>
        <v/>
      </c>
      <c r="Z62" s="32" t="str">
        <f t="shared" si="12"/>
        <v/>
      </c>
      <c r="AA62" s="45" t="str">
        <f t="shared" si="13"/>
        <v/>
      </c>
      <c r="AB62" s="43" t="str">
        <f t="shared" si="14"/>
        <v/>
      </c>
      <c r="AC62" s="65" t="str">
        <f t="shared" si="15"/>
        <v/>
      </c>
      <c r="AD62" s="66"/>
      <c r="AE62" s="67"/>
      <c r="AF62" s="67"/>
      <c r="AG62" s="68"/>
      <c r="AH62" s="72"/>
      <c r="AI62" s="70" t="str">
        <f t="shared" si="20"/>
        <v/>
      </c>
      <c r="AJ62" s="70"/>
      <c r="AK62" s="70"/>
      <c r="AL62" s="70"/>
      <c r="AM62" s="70"/>
      <c r="AN62" s="70"/>
      <c r="AO62" s="70"/>
      <c r="AP62" s="70"/>
      <c r="AQ62" s="70"/>
      <c r="AR62" s="70"/>
      <c r="AS62" s="70"/>
      <c r="AT62" s="70"/>
      <c r="AU62" s="70"/>
      <c r="AV62" s="70"/>
      <c r="AW62" s="70"/>
      <c r="AX62" s="70"/>
      <c r="AY62" s="70"/>
      <c r="AZ62" s="70"/>
      <c r="BA62" s="70"/>
      <c r="BB62" s="70"/>
      <c r="BC62" s="71"/>
    </row>
    <row r="63" spans="1:55" ht="33" customHeight="1">
      <c r="A63" s="122">
        <f t="shared" si="16"/>
        <v>14</v>
      </c>
      <c r="B63" s="82"/>
      <c r="C63" s="81"/>
      <c r="D63" s="62"/>
      <c r="E63" s="63"/>
      <c r="F63" s="64">
        <f t="shared" si="0"/>
        <v>0</v>
      </c>
      <c r="G63" s="110"/>
      <c r="H63" s="83"/>
      <c r="I63" s="84">
        <f t="shared" si="17"/>
        <v>0</v>
      </c>
      <c r="J63" s="85"/>
      <c r="K63" s="84">
        <f t="shared" si="18"/>
        <v>0</v>
      </c>
      <c r="L63" s="86">
        <f t="shared" si="1"/>
        <v>0</v>
      </c>
      <c r="M63" s="87">
        <f t="shared" si="2"/>
        <v>0</v>
      </c>
      <c r="N63" s="99"/>
      <c r="O63" s="112">
        <f t="shared" si="19"/>
        <v>0</v>
      </c>
      <c r="P63" s="46"/>
      <c r="Q63" s="56">
        <f t="shared" si="3"/>
        <v>14</v>
      </c>
      <c r="R63" s="44" t="str">
        <f t="shared" si="4"/>
        <v/>
      </c>
      <c r="S63" s="32" t="str">
        <f t="shared" si="5"/>
        <v/>
      </c>
      <c r="T63" s="32" t="str">
        <f t="shared" si="6"/>
        <v/>
      </c>
      <c r="U63" s="32" t="str">
        <f t="shared" si="7"/>
        <v/>
      </c>
      <c r="V63" s="32" t="str">
        <f t="shared" si="8"/>
        <v/>
      </c>
      <c r="W63" s="32" t="str">
        <f t="shared" si="9"/>
        <v/>
      </c>
      <c r="X63" s="32" t="str">
        <f t="shared" si="10"/>
        <v/>
      </c>
      <c r="Y63" s="32" t="str">
        <f t="shared" si="11"/>
        <v/>
      </c>
      <c r="Z63" s="32" t="str">
        <f t="shared" si="12"/>
        <v/>
      </c>
      <c r="AA63" s="45" t="str">
        <f t="shared" si="13"/>
        <v/>
      </c>
      <c r="AB63" s="43" t="str">
        <f t="shared" si="14"/>
        <v/>
      </c>
      <c r="AC63" s="65" t="str">
        <f t="shared" si="15"/>
        <v/>
      </c>
      <c r="AD63" s="66"/>
      <c r="AE63" s="67"/>
      <c r="AF63" s="67"/>
      <c r="AG63" s="68"/>
      <c r="AH63" s="72"/>
      <c r="AI63" s="70" t="str">
        <f t="shared" si="20"/>
        <v/>
      </c>
      <c r="AJ63" s="70"/>
      <c r="AK63" s="70"/>
      <c r="AL63" s="70"/>
      <c r="AM63" s="70"/>
      <c r="AN63" s="70"/>
      <c r="AO63" s="70"/>
      <c r="AP63" s="70"/>
      <c r="AQ63" s="70"/>
      <c r="AR63" s="70"/>
      <c r="AS63" s="70"/>
      <c r="AT63" s="70"/>
      <c r="AU63" s="70"/>
      <c r="AV63" s="70"/>
      <c r="AW63" s="70"/>
      <c r="AX63" s="70"/>
      <c r="AY63" s="70"/>
      <c r="AZ63" s="70"/>
      <c r="BA63" s="70"/>
      <c r="BB63" s="70"/>
      <c r="BC63" s="71"/>
    </row>
    <row r="64" spans="1:55" ht="33" customHeight="1">
      <c r="A64" s="122">
        <f t="shared" si="16"/>
        <v>15</v>
      </c>
      <c r="B64" s="82"/>
      <c r="C64" s="81"/>
      <c r="D64" s="62"/>
      <c r="E64" s="63"/>
      <c r="F64" s="64">
        <f t="shared" si="0"/>
        <v>0</v>
      </c>
      <c r="G64" s="110"/>
      <c r="H64" s="83"/>
      <c r="I64" s="84">
        <f t="shared" si="17"/>
        <v>0</v>
      </c>
      <c r="J64" s="85"/>
      <c r="K64" s="84">
        <f t="shared" si="18"/>
        <v>0</v>
      </c>
      <c r="L64" s="86">
        <f t="shared" si="1"/>
        <v>0</v>
      </c>
      <c r="M64" s="87">
        <f t="shared" si="2"/>
        <v>0</v>
      </c>
      <c r="N64" s="99"/>
      <c r="O64" s="112">
        <f t="shared" si="19"/>
        <v>0</v>
      </c>
      <c r="P64" s="46"/>
      <c r="Q64" s="56">
        <f t="shared" si="3"/>
        <v>15</v>
      </c>
      <c r="R64" s="44" t="str">
        <f t="shared" si="4"/>
        <v/>
      </c>
      <c r="S64" s="32" t="str">
        <f t="shared" si="5"/>
        <v/>
      </c>
      <c r="T64" s="32" t="str">
        <f t="shared" si="6"/>
        <v/>
      </c>
      <c r="U64" s="32" t="str">
        <f t="shared" si="7"/>
        <v/>
      </c>
      <c r="V64" s="32" t="str">
        <f t="shared" si="8"/>
        <v/>
      </c>
      <c r="W64" s="32" t="str">
        <f t="shared" si="9"/>
        <v/>
      </c>
      <c r="X64" s="32" t="str">
        <f t="shared" si="10"/>
        <v/>
      </c>
      <c r="Y64" s="32" t="str">
        <f t="shared" si="11"/>
        <v/>
      </c>
      <c r="Z64" s="32" t="str">
        <f t="shared" si="12"/>
        <v/>
      </c>
      <c r="AA64" s="45" t="str">
        <f t="shared" si="13"/>
        <v/>
      </c>
      <c r="AB64" s="43" t="str">
        <f t="shared" si="14"/>
        <v/>
      </c>
      <c r="AC64" s="65" t="str">
        <f t="shared" si="15"/>
        <v/>
      </c>
      <c r="AD64" s="66"/>
      <c r="AE64" s="67"/>
      <c r="AF64" s="67"/>
      <c r="AG64" s="68"/>
      <c r="AH64" s="72"/>
      <c r="AI64" s="70" t="str">
        <f t="shared" si="20"/>
        <v/>
      </c>
      <c r="AJ64" s="70"/>
      <c r="AK64" s="70"/>
      <c r="AL64" s="70"/>
      <c r="AM64" s="70"/>
      <c r="AN64" s="70"/>
      <c r="AO64" s="70"/>
      <c r="AP64" s="70"/>
      <c r="AQ64" s="70"/>
      <c r="AR64" s="70"/>
      <c r="AS64" s="70"/>
      <c r="AT64" s="70"/>
      <c r="AU64" s="70"/>
      <c r="AV64" s="70"/>
      <c r="AW64" s="70"/>
      <c r="AX64" s="70"/>
      <c r="AY64" s="70"/>
      <c r="AZ64" s="70"/>
      <c r="BA64" s="70"/>
      <c r="BB64" s="70"/>
      <c r="BC64" s="71"/>
    </row>
    <row r="65" spans="1:55" ht="33" customHeight="1">
      <c r="A65" s="122">
        <f t="shared" si="16"/>
        <v>16</v>
      </c>
      <c r="B65" s="82"/>
      <c r="C65" s="81"/>
      <c r="D65" s="62"/>
      <c r="E65" s="63"/>
      <c r="F65" s="64">
        <f t="shared" si="0"/>
        <v>0</v>
      </c>
      <c r="G65" s="110"/>
      <c r="H65" s="83"/>
      <c r="I65" s="84">
        <f t="shared" si="17"/>
        <v>0</v>
      </c>
      <c r="J65" s="85"/>
      <c r="K65" s="84">
        <f t="shared" si="18"/>
        <v>0</v>
      </c>
      <c r="L65" s="86">
        <f t="shared" si="1"/>
        <v>0</v>
      </c>
      <c r="M65" s="87">
        <f t="shared" si="2"/>
        <v>0</v>
      </c>
      <c r="N65" s="99"/>
      <c r="O65" s="112">
        <f t="shared" si="19"/>
        <v>0</v>
      </c>
      <c r="P65" s="46"/>
      <c r="Q65" s="56">
        <f t="shared" si="3"/>
        <v>16</v>
      </c>
      <c r="R65" s="44" t="str">
        <f t="shared" si="4"/>
        <v/>
      </c>
      <c r="S65" s="32" t="str">
        <f t="shared" si="5"/>
        <v/>
      </c>
      <c r="T65" s="32" t="str">
        <f t="shared" si="6"/>
        <v/>
      </c>
      <c r="U65" s="32" t="str">
        <f t="shared" si="7"/>
        <v/>
      </c>
      <c r="V65" s="32" t="str">
        <f t="shared" si="8"/>
        <v/>
      </c>
      <c r="W65" s="32" t="str">
        <f t="shared" si="9"/>
        <v/>
      </c>
      <c r="X65" s="32" t="str">
        <f t="shared" si="10"/>
        <v/>
      </c>
      <c r="Y65" s="32" t="str">
        <f t="shared" si="11"/>
        <v/>
      </c>
      <c r="Z65" s="32" t="str">
        <f t="shared" si="12"/>
        <v/>
      </c>
      <c r="AA65" s="45" t="str">
        <f t="shared" si="13"/>
        <v/>
      </c>
      <c r="AB65" s="43" t="str">
        <f t="shared" si="14"/>
        <v/>
      </c>
      <c r="AC65" s="65" t="str">
        <f t="shared" si="15"/>
        <v/>
      </c>
      <c r="AD65" s="66"/>
      <c r="AE65" s="67"/>
      <c r="AF65" s="67"/>
      <c r="AG65" s="68"/>
      <c r="AH65" s="72"/>
      <c r="AI65" s="70" t="str">
        <f t="shared" si="20"/>
        <v/>
      </c>
      <c r="AJ65" s="70"/>
      <c r="AK65" s="70"/>
      <c r="AL65" s="70"/>
      <c r="AM65" s="70"/>
      <c r="AN65" s="70"/>
      <c r="AO65" s="70"/>
      <c r="AP65" s="70"/>
      <c r="AQ65" s="70"/>
      <c r="AR65" s="70"/>
      <c r="AS65" s="70"/>
      <c r="AT65" s="70"/>
      <c r="AU65" s="70"/>
      <c r="AV65" s="70"/>
      <c r="AW65" s="70"/>
      <c r="AX65" s="70"/>
      <c r="AY65" s="70"/>
      <c r="AZ65" s="70"/>
      <c r="BA65" s="70"/>
      <c r="BB65" s="70"/>
      <c r="BC65" s="71"/>
    </row>
    <row r="66" spans="1:55" ht="33" customHeight="1">
      <c r="A66" s="122">
        <f t="shared" si="16"/>
        <v>17</v>
      </c>
      <c r="B66" s="82"/>
      <c r="C66" s="81"/>
      <c r="D66" s="62"/>
      <c r="E66" s="63"/>
      <c r="F66" s="64">
        <f t="shared" si="0"/>
        <v>0</v>
      </c>
      <c r="G66" s="110"/>
      <c r="H66" s="83"/>
      <c r="I66" s="84">
        <f t="shared" si="17"/>
        <v>0</v>
      </c>
      <c r="J66" s="85"/>
      <c r="K66" s="84">
        <f t="shared" si="18"/>
        <v>0</v>
      </c>
      <c r="L66" s="86">
        <f t="shared" si="1"/>
        <v>0</v>
      </c>
      <c r="M66" s="87">
        <f t="shared" si="2"/>
        <v>0</v>
      </c>
      <c r="N66" s="99"/>
      <c r="O66" s="112">
        <f t="shared" si="19"/>
        <v>0</v>
      </c>
      <c r="P66" s="46"/>
      <c r="Q66" s="56">
        <f t="shared" si="3"/>
        <v>17</v>
      </c>
      <c r="R66" s="44" t="str">
        <f t="shared" si="4"/>
        <v/>
      </c>
      <c r="S66" s="32" t="str">
        <f t="shared" si="5"/>
        <v/>
      </c>
      <c r="T66" s="32" t="str">
        <f t="shared" si="6"/>
        <v/>
      </c>
      <c r="U66" s="32" t="str">
        <f t="shared" si="7"/>
        <v/>
      </c>
      <c r="V66" s="32" t="str">
        <f t="shared" si="8"/>
        <v/>
      </c>
      <c r="W66" s="32" t="str">
        <f t="shared" si="9"/>
        <v/>
      </c>
      <c r="X66" s="32" t="str">
        <f t="shared" si="10"/>
        <v/>
      </c>
      <c r="Y66" s="32" t="str">
        <f t="shared" si="11"/>
        <v/>
      </c>
      <c r="Z66" s="32" t="str">
        <f t="shared" si="12"/>
        <v/>
      </c>
      <c r="AA66" s="45" t="str">
        <f t="shared" si="13"/>
        <v/>
      </c>
      <c r="AB66" s="43" t="str">
        <f t="shared" si="14"/>
        <v/>
      </c>
      <c r="AC66" s="65" t="str">
        <f t="shared" si="15"/>
        <v/>
      </c>
      <c r="AD66" s="66"/>
      <c r="AE66" s="67"/>
      <c r="AF66" s="67"/>
      <c r="AG66" s="68"/>
      <c r="AH66" s="72"/>
      <c r="AI66" s="70" t="str">
        <f t="shared" si="20"/>
        <v/>
      </c>
      <c r="AJ66" s="70"/>
      <c r="AK66" s="70"/>
      <c r="AL66" s="70"/>
      <c r="AM66" s="70"/>
      <c r="AN66" s="70"/>
      <c r="AO66" s="70"/>
      <c r="AP66" s="70"/>
      <c r="AQ66" s="70"/>
      <c r="AR66" s="70"/>
      <c r="AS66" s="70"/>
      <c r="AT66" s="70"/>
      <c r="AU66" s="70"/>
      <c r="AV66" s="70"/>
      <c r="AW66" s="70"/>
      <c r="AX66" s="70"/>
      <c r="AY66" s="70"/>
      <c r="AZ66" s="70"/>
      <c r="BA66" s="70"/>
      <c r="BB66" s="70"/>
      <c r="BC66" s="71"/>
    </row>
    <row r="67" spans="1:55" ht="33" customHeight="1">
      <c r="A67" s="122">
        <f t="shared" si="16"/>
        <v>18</v>
      </c>
      <c r="B67" s="82"/>
      <c r="C67" s="81"/>
      <c r="D67" s="62"/>
      <c r="E67" s="63"/>
      <c r="F67" s="64">
        <f t="shared" si="0"/>
        <v>0</v>
      </c>
      <c r="G67" s="110"/>
      <c r="H67" s="83"/>
      <c r="I67" s="84">
        <f t="shared" si="17"/>
        <v>0</v>
      </c>
      <c r="J67" s="85"/>
      <c r="K67" s="84">
        <f t="shared" si="18"/>
        <v>0</v>
      </c>
      <c r="L67" s="86">
        <f t="shared" si="1"/>
        <v>0</v>
      </c>
      <c r="M67" s="87">
        <f t="shared" si="2"/>
        <v>0</v>
      </c>
      <c r="N67" s="99"/>
      <c r="O67" s="112">
        <f t="shared" si="19"/>
        <v>0</v>
      </c>
      <c r="P67" s="46"/>
      <c r="Q67" s="56">
        <f t="shared" si="3"/>
        <v>18</v>
      </c>
      <c r="R67" s="44" t="str">
        <f t="shared" si="4"/>
        <v/>
      </c>
      <c r="S67" s="32" t="str">
        <f t="shared" si="5"/>
        <v/>
      </c>
      <c r="T67" s="32" t="str">
        <f t="shared" si="6"/>
        <v/>
      </c>
      <c r="U67" s="32" t="str">
        <f t="shared" si="7"/>
        <v/>
      </c>
      <c r="V67" s="32" t="str">
        <f t="shared" si="8"/>
        <v/>
      </c>
      <c r="W67" s="32" t="str">
        <f t="shared" si="9"/>
        <v/>
      </c>
      <c r="X67" s="32" t="str">
        <f t="shared" si="10"/>
        <v/>
      </c>
      <c r="Y67" s="32" t="str">
        <f t="shared" si="11"/>
        <v/>
      </c>
      <c r="Z67" s="32" t="str">
        <f t="shared" si="12"/>
        <v/>
      </c>
      <c r="AA67" s="45" t="str">
        <f t="shared" si="13"/>
        <v/>
      </c>
      <c r="AB67" s="43" t="str">
        <f t="shared" si="14"/>
        <v/>
      </c>
      <c r="AC67" s="65" t="str">
        <f t="shared" si="15"/>
        <v/>
      </c>
      <c r="AD67" s="66"/>
      <c r="AE67" s="67"/>
      <c r="AF67" s="67"/>
      <c r="AG67" s="68"/>
      <c r="AH67" s="72"/>
      <c r="AI67" s="70" t="str">
        <f t="shared" si="20"/>
        <v/>
      </c>
      <c r="AJ67" s="70"/>
      <c r="AK67" s="70"/>
      <c r="AL67" s="70"/>
      <c r="AM67" s="70"/>
      <c r="AN67" s="70"/>
      <c r="AO67" s="70"/>
      <c r="AP67" s="70"/>
      <c r="AQ67" s="70"/>
      <c r="AR67" s="70"/>
      <c r="AS67" s="70"/>
      <c r="AT67" s="70"/>
      <c r="AU67" s="70"/>
      <c r="AV67" s="70"/>
      <c r="AW67" s="70"/>
      <c r="AX67" s="70"/>
      <c r="AY67" s="70"/>
      <c r="AZ67" s="70"/>
      <c r="BA67" s="70"/>
      <c r="BB67" s="70"/>
      <c r="BC67" s="71"/>
    </row>
    <row r="68" spans="1:55" ht="33" customHeight="1">
      <c r="A68" s="122">
        <f t="shared" si="16"/>
        <v>19</v>
      </c>
      <c r="B68" s="82"/>
      <c r="C68" s="81"/>
      <c r="D68" s="62"/>
      <c r="E68" s="63"/>
      <c r="F68" s="64">
        <f t="shared" si="0"/>
        <v>0</v>
      </c>
      <c r="G68" s="110"/>
      <c r="H68" s="83"/>
      <c r="I68" s="84">
        <f t="shared" si="17"/>
        <v>0</v>
      </c>
      <c r="J68" s="85"/>
      <c r="K68" s="84">
        <f t="shared" si="18"/>
        <v>0</v>
      </c>
      <c r="L68" s="86">
        <f t="shared" si="1"/>
        <v>0</v>
      </c>
      <c r="M68" s="87">
        <f t="shared" si="2"/>
        <v>0</v>
      </c>
      <c r="N68" s="99"/>
      <c r="O68" s="112">
        <f t="shared" si="19"/>
        <v>0</v>
      </c>
      <c r="P68" s="46"/>
      <c r="Q68" s="56">
        <f t="shared" si="3"/>
        <v>19</v>
      </c>
      <c r="R68" s="44" t="str">
        <f t="shared" si="4"/>
        <v/>
      </c>
      <c r="S68" s="32" t="str">
        <f t="shared" si="5"/>
        <v/>
      </c>
      <c r="T68" s="32" t="str">
        <f t="shared" si="6"/>
        <v/>
      </c>
      <c r="U68" s="32" t="str">
        <f t="shared" si="7"/>
        <v/>
      </c>
      <c r="V68" s="32" t="str">
        <f t="shared" si="8"/>
        <v/>
      </c>
      <c r="W68" s="32" t="str">
        <f t="shared" si="9"/>
        <v/>
      </c>
      <c r="X68" s="32" t="str">
        <f t="shared" si="10"/>
        <v/>
      </c>
      <c r="Y68" s="32" t="str">
        <f t="shared" si="11"/>
        <v/>
      </c>
      <c r="Z68" s="32" t="str">
        <f t="shared" si="12"/>
        <v/>
      </c>
      <c r="AA68" s="45" t="str">
        <f t="shared" si="13"/>
        <v/>
      </c>
      <c r="AB68" s="43" t="str">
        <f t="shared" si="14"/>
        <v/>
      </c>
      <c r="AC68" s="65" t="str">
        <f t="shared" si="15"/>
        <v/>
      </c>
      <c r="AD68" s="66"/>
      <c r="AE68" s="67"/>
      <c r="AF68" s="67"/>
      <c r="AG68" s="68"/>
      <c r="AH68" s="72"/>
      <c r="AI68" s="70" t="str">
        <f t="shared" si="20"/>
        <v/>
      </c>
      <c r="AJ68" s="70"/>
      <c r="AK68" s="70"/>
      <c r="AL68" s="70"/>
      <c r="AM68" s="70"/>
      <c r="AN68" s="70"/>
      <c r="AO68" s="70"/>
      <c r="AP68" s="70"/>
      <c r="AQ68" s="70"/>
      <c r="AR68" s="70"/>
      <c r="AS68" s="70"/>
      <c r="AT68" s="70"/>
      <c r="AU68" s="70"/>
      <c r="AV68" s="70"/>
      <c r="AW68" s="70"/>
      <c r="AX68" s="70"/>
      <c r="AY68" s="70"/>
      <c r="AZ68" s="70"/>
      <c r="BA68" s="70"/>
      <c r="BB68" s="70"/>
      <c r="BC68" s="71"/>
    </row>
    <row r="69" spans="1:55" ht="33" customHeight="1">
      <c r="A69" s="122">
        <f t="shared" si="16"/>
        <v>20</v>
      </c>
      <c r="B69" s="82"/>
      <c r="C69" s="81"/>
      <c r="D69" s="62"/>
      <c r="E69" s="63"/>
      <c r="F69" s="64">
        <f t="shared" si="0"/>
        <v>0</v>
      </c>
      <c r="G69" s="110"/>
      <c r="H69" s="83"/>
      <c r="I69" s="84">
        <f t="shared" si="17"/>
        <v>0</v>
      </c>
      <c r="J69" s="85"/>
      <c r="K69" s="84">
        <f t="shared" si="18"/>
        <v>0</v>
      </c>
      <c r="L69" s="86">
        <f t="shared" si="1"/>
        <v>0</v>
      </c>
      <c r="M69" s="87">
        <f t="shared" si="2"/>
        <v>0</v>
      </c>
      <c r="N69" s="99"/>
      <c r="O69" s="112">
        <f t="shared" si="19"/>
        <v>0</v>
      </c>
      <c r="P69" s="46"/>
      <c r="Q69" s="56">
        <f t="shared" si="3"/>
        <v>20</v>
      </c>
      <c r="R69" s="44" t="str">
        <f t="shared" si="4"/>
        <v/>
      </c>
      <c r="S69" s="32" t="str">
        <f t="shared" si="5"/>
        <v/>
      </c>
      <c r="T69" s="32" t="str">
        <f t="shared" si="6"/>
        <v/>
      </c>
      <c r="U69" s="32" t="str">
        <f t="shared" si="7"/>
        <v/>
      </c>
      <c r="V69" s="32" t="str">
        <f t="shared" si="8"/>
        <v/>
      </c>
      <c r="W69" s="32" t="str">
        <f t="shared" si="9"/>
        <v/>
      </c>
      <c r="X69" s="32" t="str">
        <f t="shared" si="10"/>
        <v/>
      </c>
      <c r="Y69" s="32" t="str">
        <f t="shared" si="11"/>
        <v/>
      </c>
      <c r="Z69" s="32" t="str">
        <f t="shared" si="12"/>
        <v/>
      </c>
      <c r="AA69" s="45" t="str">
        <f t="shared" si="13"/>
        <v/>
      </c>
      <c r="AB69" s="43" t="str">
        <f t="shared" si="14"/>
        <v/>
      </c>
      <c r="AC69" s="65" t="str">
        <f t="shared" si="15"/>
        <v/>
      </c>
      <c r="AD69" s="66"/>
      <c r="AE69" s="67"/>
      <c r="AF69" s="67"/>
      <c r="AG69" s="68"/>
      <c r="AH69" s="72"/>
      <c r="AI69" s="70" t="str">
        <f t="shared" si="20"/>
        <v/>
      </c>
      <c r="AJ69" s="70"/>
      <c r="AK69" s="70"/>
      <c r="AL69" s="70"/>
      <c r="AM69" s="70"/>
      <c r="AN69" s="70"/>
      <c r="AO69" s="70"/>
      <c r="AP69" s="70"/>
      <c r="AQ69" s="70"/>
      <c r="AR69" s="70"/>
      <c r="AS69" s="70"/>
      <c r="AT69" s="70"/>
      <c r="AU69" s="70"/>
      <c r="AV69" s="70"/>
      <c r="AW69" s="70"/>
      <c r="AX69" s="70"/>
      <c r="AY69" s="70"/>
      <c r="AZ69" s="70"/>
      <c r="BA69" s="70"/>
      <c r="BB69" s="70"/>
      <c r="BC69" s="71"/>
    </row>
    <row r="70" spans="1:55" ht="33" customHeight="1">
      <c r="A70" s="122">
        <f t="shared" si="16"/>
        <v>21</v>
      </c>
      <c r="B70" s="82"/>
      <c r="C70" s="81"/>
      <c r="D70" s="62"/>
      <c r="E70" s="63"/>
      <c r="F70" s="64">
        <f t="shared" si="0"/>
        <v>0</v>
      </c>
      <c r="G70" s="110"/>
      <c r="H70" s="83"/>
      <c r="I70" s="84">
        <f t="shared" si="17"/>
        <v>0</v>
      </c>
      <c r="J70" s="85"/>
      <c r="K70" s="84">
        <f t="shared" si="18"/>
        <v>0</v>
      </c>
      <c r="L70" s="86">
        <f t="shared" si="1"/>
        <v>0</v>
      </c>
      <c r="M70" s="87">
        <f t="shared" si="2"/>
        <v>0</v>
      </c>
      <c r="N70" s="99"/>
      <c r="O70" s="112">
        <f t="shared" si="19"/>
        <v>0</v>
      </c>
      <c r="P70" s="46"/>
      <c r="Q70" s="56">
        <f t="shared" si="3"/>
        <v>21</v>
      </c>
      <c r="R70" s="44" t="str">
        <f t="shared" si="4"/>
        <v/>
      </c>
      <c r="S70" s="32" t="str">
        <f t="shared" si="5"/>
        <v/>
      </c>
      <c r="T70" s="32" t="str">
        <f t="shared" si="6"/>
        <v/>
      </c>
      <c r="U70" s="32" t="str">
        <f t="shared" si="7"/>
        <v/>
      </c>
      <c r="V70" s="32" t="str">
        <f t="shared" si="8"/>
        <v/>
      </c>
      <c r="W70" s="32" t="str">
        <f t="shared" si="9"/>
        <v/>
      </c>
      <c r="X70" s="32" t="str">
        <f t="shared" si="10"/>
        <v/>
      </c>
      <c r="Y70" s="32" t="str">
        <f t="shared" si="11"/>
        <v/>
      </c>
      <c r="Z70" s="32" t="str">
        <f t="shared" si="12"/>
        <v/>
      </c>
      <c r="AA70" s="45" t="str">
        <f t="shared" si="13"/>
        <v/>
      </c>
      <c r="AB70" s="43" t="str">
        <f t="shared" si="14"/>
        <v/>
      </c>
      <c r="AC70" s="65" t="str">
        <f t="shared" si="15"/>
        <v/>
      </c>
      <c r="AD70" s="66"/>
      <c r="AE70" s="67"/>
      <c r="AF70" s="67"/>
      <c r="AG70" s="68"/>
      <c r="AH70" s="72"/>
      <c r="AI70" s="70" t="str">
        <f t="shared" si="20"/>
        <v/>
      </c>
      <c r="AJ70" s="70"/>
      <c r="AK70" s="70"/>
      <c r="AL70" s="70"/>
      <c r="AM70" s="70"/>
      <c r="AN70" s="70"/>
      <c r="AO70" s="70"/>
      <c r="AP70" s="70"/>
      <c r="AQ70" s="70"/>
      <c r="AR70" s="70"/>
      <c r="AS70" s="70"/>
      <c r="AT70" s="70"/>
      <c r="AU70" s="70"/>
      <c r="AV70" s="70"/>
      <c r="AW70" s="70"/>
      <c r="AX70" s="70"/>
      <c r="AY70" s="70"/>
      <c r="AZ70" s="70"/>
      <c r="BA70" s="70"/>
      <c r="BB70" s="70"/>
      <c r="BC70" s="71"/>
    </row>
    <row r="71" spans="1:55" ht="33" customHeight="1">
      <c r="A71" s="122">
        <f t="shared" si="16"/>
        <v>22</v>
      </c>
      <c r="B71" s="82"/>
      <c r="C71" s="81"/>
      <c r="D71" s="62"/>
      <c r="E71" s="63"/>
      <c r="F71" s="64">
        <f t="shared" si="0"/>
        <v>0</v>
      </c>
      <c r="G71" s="110"/>
      <c r="H71" s="83"/>
      <c r="I71" s="84">
        <f t="shared" si="17"/>
        <v>0</v>
      </c>
      <c r="J71" s="85"/>
      <c r="K71" s="84">
        <f t="shared" si="18"/>
        <v>0</v>
      </c>
      <c r="L71" s="86">
        <f t="shared" si="1"/>
        <v>0</v>
      </c>
      <c r="M71" s="87">
        <f t="shared" si="2"/>
        <v>0</v>
      </c>
      <c r="N71" s="99"/>
      <c r="O71" s="112">
        <f t="shared" si="19"/>
        <v>0</v>
      </c>
      <c r="P71" s="46"/>
      <c r="Q71" s="56">
        <f t="shared" si="3"/>
        <v>22</v>
      </c>
      <c r="R71" s="44" t="str">
        <f t="shared" si="4"/>
        <v/>
      </c>
      <c r="S71" s="32" t="str">
        <f t="shared" si="5"/>
        <v/>
      </c>
      <c r="T71" s="32" t="str">
        <f t="shared" si="6"/>
        <v/>
      </c>
      <c r="U71" s="32" t="str">
        <f t="shared" si="7"/>
        <v/>
      </c>
      <c r="V71" s="32" t="str">
        <f t="shared" si="8"/>
        <v/>
      </c>
      <c r="W71" s="32" t="str">
        <f t="shared" si="9"/>
        <v/>
      </c>
      <c r="X71" s="32" t="str">
        <f t="shared" si="10"/>
        <v/>
      </c>
      <c r="Y71" s="32" t="str">
        <f t="shared" si="11"/>
        <v/>
      </c>
      <c r="Z71" s="32" t="str">
        <f t="shared" si="12"/>
        <v/>
      </c>
      <c r="AA71" s="45" t="str">
        <f t="shared" si="13"/>
        <v/>
      </c>
      <c r="AB71" s="43" t="str">
        <f t="shared" si="14"/>
        <v/>
      </c>
      <c r="AC71" s="65" t="str">
        <f t="shared" si="15"/>
        <v/>
      </c>
      <c r="AD71" s="66"/>
      <c r="AE71" s="67"/>
      <c r="AF71" s="67"/>
      <c r="AG71" s="68"/>
      <c r="AH71" s="72"/>
      <c r="AI71" s="70" t="str">
        <f t="shared" si="20"/>
        <v/>
      </c>
      <c r="AJ71" s="70"/>
      <c r="AK71" s="70"/>
      <c r="AL71" s="70"/>
      <c r="AM71" s="70"/>
      <c r="AN71" s="70"/>
      <c r="AO71" s="70"/>
      <c r="AP71" s="70"/>
      <c r="AQ71" s="70"/>
      <c r="AR71" s="70"/>
      <c r="AS71" s="70"/>
      <c r="AT71" s="70"/>
      <c r="AU71" s="70"/>
      <c r="AV71" s="70"/>
      <c r="AW71" s="70"/>
      <c r="AX71" s="70"/>
      <c r="AY71" s="70"/>
      <c r="AZ71" s="70"/>
      <c r="BA71" s="70"/>
      <c r="BB71" s="70"/>
      <c r="BC71" s="71"/>
    </row>
    <row r="72" spans="1:55" ht="33" customHeight="1">
      <c r="A72" s="122">
        <f t="shared" si="16"/>
        <v>23</v>
      </c>
      <c r="B72" s="82"/>
      <c r="C72" s="81"/>
      <c r="D72" s="62"/>
      <c r="E72" s="63"/>
      <c r="F72" s="64">
        <f t="shared" si="0"/>
        <v>0</v>
      </c>
      <c r="G72" s="110"/>
      <c r="H72" s="83"/>
      <c r="I72" s="84">
        <f t="shared" si="17"/>
        <v>0</v>
      </c>
      <c r="J72" s="85"/>
      <c r="K72" s="84">
        <f t="shared" si="18"/>
        <v>0</v>
      </c>
      <c r="L72" s="86">
        <f t="shared" si="1"/>
        <v>0</v>
      </c>
      <c r="M72" s="87">
        <f t="shared" si="2"/>
        <v>0</v>
      </c>
      <c r="N72" s="99"/>
      <c r="O72" s="112">
        <f t="shared" si="19"/>
        <v>0</v>
      </c>
      <c r="P72" s="46"/>
      <c r="Q72" s="56">
        <f t="shared" si="3"/>
        <v>23</v>
      </c>
      <c r="R72" s="44" t="str">
        <f t="shared" si="4"/>
        <v/>
      </c>
      <c r="S72" s="32" t="str">
        <f t="shared" si="5"/>
        <v/>
      </c>
      <c r="T72" s="32" t="str">
        <f t="shared" si="6"/>
        <v/>
      </c>
      <c r="U72" s="32" t="str">
        <f t="shared" si="7"/>
        <v/>
      </c>
      <c r="V72" s="32" t="str">
        <f t="shared" si="8"/>
        <v/>
      </c>
      <c r="W72" s="32" t="str">
        <f t="shared" si="9"/>
        <v/>
      </c>
      <c r="X72" s="32" t="str">
        <f t="shared" si="10"/>
        <v/>
      </c>
      <c r="Y72" s="32" t="str">
        <f t="shared" si="11"/>
        <v/>
      </c>
      <c r="Z72" s="32" t="str">
        <f t="shared" si="12"/>
        <v/>
      </c>
      <c r="AA72" s="45" t="str">
        <f t="shared" si="13"/>
        <v/>
      </c>
      <c r="AB72" s="43" t="str">
        <f t="shared" si="14"/>
        <v/>
      </c>
      <c r="AC72" s="65" t="str">
        <f t="shared" si="15"/>
        <v/>
      </c>
      <c r="AD72" s="66"/>
      <c r="AE72" s="67"/>
      <c r="AF72" s="67"/>
      <c r="AG72" s="68"/>
      <c r="AH72" s="72"/>
      <c r="AI72" s="70" t="str">
        <f t="shared" si="20"/>
        <v/>
      </c>
      <c r="AJ72" s="70"/>
      <c r="AK72" s="70"/>
      <c r="AL72" s="70"/>
      <c r="AM72" s="70"/>
      <c r="AN72" s="70"/>
      <c r="AO72" s="70"/>
      <c r="AP72" s="70"/>
      <c r="AQ72" s="70"/>
      <c r="AR72" s="70"/>
      <c r="AS72" s="70"/>
      <c r="AT72" s="70"/>
      <c r="AU72" s="70"/>
      <c r="AV72" s="70"/>
      <c r="AW72" s="70"/>
      <c r="AX72" s="70"/>
      <c r="AY72" s="70"/>
      <c r="AZ72" s="70"/>
      <c r="BA72" s="70"/>
      <c r="BB72" s="70"/>
      <c r="BC72" s="71"/>
    </row>
    <row r="73" spans="1:55" ht="33" customHeight="1">
      <c r="A73" s="122">
        <f t="shared" si="16"/>
        <v>24</v>
      </c>
      <c r="B73" s="82"/>
      <c r="C73" s="81"/>
      <c r="D73" s="62"/>
      <c r="E73" s="63"/>
      <c r="F73" s="64">
        <f t="shared" si="0"/>
        <v>0</v>
      </c>
      <c r="G73" s="110"/>
      <c r="H73" s="83"/>
      <c r="I73" s="84">
        <f t="shared" si="17"/>
        <v>0</v>
      </c>
      <c r="J73" s="85"/>
      <c r="K73" s="84">
        <f t="shared" si="18"/>
        <v>0</v>
      </c>
      <c r="L73" s="86">
        <f t="shared" si="1"/>
        <v>0</v>
      </c>
      <c r="M73" s="87">
        <f t="shared" si="2"/>
        <v>0</v>
      </c>
      <c r="N73" s="99"/>
      <c r="O73" s="112">
        <f t="shared" si="19"/>
        <v>0</v>
      </c>
      <c r="P73" s="46"/>
      <c r="Q73" s="56">
        <f t="shared" si="3"/>
        <v>24</v>
      </c>
      <c r="R73" s="44" t="str">
        <f t="shared" si="4"/>
        <v/>
      </c>
      <c r="S73" s="32" t="str">
        <f t="shared" si="5"/>
        <v/>
      </c>
      <c r="T73" s="32" t="str">
        <f t="shared" si="6"/>
        <v/>
      </c>
      <c r="U73" s="32" t="str">
        <f t="shared" si="7"/>
        <v/>
      </c>
      <c r="V73" s="32" t="str">
        <f t="shared" si="8"/>
        <v/>
      </c>
      <c r="W73" s="32" t="str">
        <f t="shared" si="9"/>
        <v/>
      </c>
      <c r="X73" s="32" t="str">
        <f t="shared" si="10"/>
        <v/>
      </c>
      <c r="Y73" s="32" t="str">
        <f t="shared" si="11"/>
        <v/>
      </c>
      <c r="Z73" s="32" t="str">
        <f t="shared" si="12"/>
        <v/>
      </c>
      <c r="AA73" s="45" t="str">
        <f t="shared" si="13"/>
        <v/>
      </c>
      <c r="AB73" s="43" t="str">
        <f t="shared" si="14"/>
        <v/>
      </c>
      <c r="AC73" s="65" t="str">
        <f t="shared" si="15"/>
        <v/>
      </c>
      <c r="AD73" s="66"/>
      <c r="AE73" s="67"/>
      <c r="AF73" s="67"/>
      <c r="AG73" s="68"/>
      <c r="AH73" s="72"/>
      <c r="AI73" s="70" t="str">
        <f t="shared" si="20"/>
        <v/>
      </c>
      <c r="AJ73" s="70"/>
      <c r="AK73" s="70"/>
      <c r="AL73" s="70"/>
      <c r="AM73" s="70"/>
      <c r="AN73" s="70"/>
      <c r="AO73" s="70"/>
      <c r="AP73" s="70"/>
      <c r="AQ73" s="70"/>
      <c r="AR73" s="70"/>
      <c r="AS73" s="70"/>
      <c r="AT73" s="70"/>
      <c r="AU73" s="70"/>
      <c r="AV73" s="70"/>
      <c r="AW73" s="70"/>
      <c r="AX73" s="70"/>
      <c r="AY73" s="70"/>
      <c r="AZ73" s="70"/>
      <c r="BA73" s="70"/>
      <c r="BB73" s="70"/>
      <c r="BC73" s="71"/>
    </row>
    <row r="74" spans="1:55" ht="33" customHeight="1">
      <c r="A74" s="122">
        <f t="shared" si="16"/>
        <v>25</v>
      </c>
      <c r="B74" s="82"/>
      <c r="C74" s="81"/>
      <c r="D74" s="62"/>
      <c r="E74" s="63"/>
      <c r="F74" s="64">
        <f t="shared" si="0"/>
        <v>0</v>
      </c>
      <c r="G74" s="110"/>
      <c r="H74" s="83"/>
      <c r="I74" s="84">
        <f t="shared" si="17"/>
        <v>0</v>
      </c>
      <c r="J74" s="85"/>
      <c r="K74" s="84">
        <f t="shared" si="18"/>
        <v>0</v>
      </c>
      <c r="L74" s="86">
        <f t="shared" si="1"/>
        <v>0</v>
      </c>
      <c r="M74" s="87">
        <f t="shared" si="2"/>
        <v>0</v>
      </c>
      <c r="N74" s="99"/>
      <c r="O74" s="112">
        <f t="shared" si="19"/>
        <v>0</v>
      </c>
      <c r="P74" s="46"/>
      <c r="Q74" s="56">
        <f t="shared" si="3"/>
        <v>25</v>
      </c>
      <c r="R74" s="44" t="str">
        <f t="shared" si="4"/>
        <v/>
      </c>
      <c r="S74" s="32" t="str">
        <f t="shared" si="5"/>
        <v/>
      </c>
      <c r="T74" s="32" t="str">
        <f t="shared" si="6"/>
        <v/>
      </c>
      <c r="U74" s="32" t="str">
        <f t="shared" si="7"/>
        <v/>
      </c>
      <c r="V74" s="32" t="str">
        <f t="shared" si="8"/>
        <v/>
      </c>
      <c r="W74" s="32" t="str">
        <f t="shared" si="9"/>
        <v/>
      </c>
      <c r="X74" s="32" t="str">
        <f t="shared" si="10"/>
        <v/>
      </c>
      <c r="Y74" s="32" t="str">
        <f t="shared" si="11"/>
        <v/>
      </c>
      <c r="Z74" s="32" t="str">
        <f t="shared" si="12"/>
        <v/>
      </c>
      <c r="AA74" s="45" t="str">
        <f t="shared" si="13"/>
        <v/>
      </c>
      <c r="AB74" s="43" t="str">
        <f t="shared" si="14"/>
        <v/>
      </c>
      <c r="AC74" s="65" t="str">
        <f t="shared" si="15"/>
        <v/>
      </c>
      <c r="AD74" s="66"/>
      <c r="AE74" s="67"/>
      <c r="AF74" s="67"/>
      <c r="AG74" s="68"/>
      <c r="AH74" s="72"/>
      <c r="AI74" s="70" t="str">
        <f t="shared" si="20"/>
        <v/>
      </c>
      <c r="AJ74" s="70"/>
      <c r="AK74" s="70"/>
      <c r="AL74" s="70"/>
      <c r="AM74" s="70"/>
      <c r="AN74" s="70"/>
      <c r="AO74" s="70"/>
      <c r="AP74" s="70"/>
      <c r="AQ74" s="70"/>
      <c r="AR74" s="70"/>
      <c r="AS74" s="70"/>
      <c r="AT74" s="70"/>
      <c r="AU74" s="70"/>
      <c r="AV74" s="70"/>
      <c r="AW74" s="70"/>
      <c r="AX74" s="70"/>
      <c r="AY74" s="70"/>
      <c r="AZ74" s="70"/>
      <c r="BA74" s="70"/>
      <c r="BB74" s="70"/>
      <c r="BC74" s="71"/>
    </row>
    <row r="75" spans="1:55" ht="33" customHeight="1">
      <c r="A75" s="122">
        <f t="shared" si="16"/>
        <v>26</v>
      </c>
      <c r="B75" s="82"/>
      <c r="C75" s="81"/>
      <c r="D75" s="62"/>
      <c r="E75" s="63"/>
      <c r="F75" s="64">
        <f t="shared" si="0"/>
        <v>0</v>
      </c>
      <c r="G75" s="110"/>
      <c r="H75" s="83"/>
      <c r="I75" s="84">
        <f t="shared" si="17"/>
        <v>0</v>
      </c>
      <c r="J75" s="85"/>
      <c r="K75" s="84">
        <f t="shared" si="18"/>
        <v>0</v>
      </c>
      <c r="L75" s="86">
        <f t="shared" si="1"/>
        <v>0</v>
      </c>
      <c r="M75" s="87">
        <f t="shared" si="2"/>
        <v>0</v>
      </c>
      <c r="N75" s="99"/>
      <c r="O75" s="112">
        <f t="shared" si="19"/>
        <v>0</v>
      </c>
      <c r="P75" s="46"/>
      <c r="Q75" s="56">
        <f t="shared" si="3"/>
        <v>26</v>
      </c>
      <c r="R75" s="44" t="str">
        <f t="shared" si="4"/>
        <v/>
      </c>
      <c r="S75" s="32" t="str">
        <f t="shared" si="5"/>
        <v/>
      </c>
      <c r="T75" s="32" t="str">
        <f t="shared" si="6"/>
        <v/>
      </c>
      <c r="U75" s="32" t="str">
        <f t="shared" si="7"/>
        <v/>
      </c>
      <c r="V75" s="32" t="str">
        <f t="shared" si="8"/>
        <v/>
      </c>
      <c r="W75" s="32" t="str">
        <f t="shared" si="9"/>
        <v/>
      </c>
      <c r="X75" s="32" t="str">
        <f t="shared" si="10"/>
        <v/>
      </c>
      <c r="Y75" s="32" t="str">
        <f t="shared" si="11"/>
        <v/>
      </c>
      <c r="Z75" s="32" t="str">
        <f t="shared" si="12"/>
        <v/>
      </c>
      <c r="AA75" s="45" t="str">
        <f t="shared" si="13"/>
        <v/>
      </c>
      <c r="AB75" s="43" t="str">
        <f t="shared" si="14"/>
        <v/>
      </c>
      <c r="AC75" s="65" t="str">
        <f t="shared" si="15"/>
        <v/>
      </c>
      <c r="AD75" s="66"/>
      <c r="AE75" s="67"/>
      <c r="AF75" s="67"/>
      <c r="AG75" s="68"/>
      <c r="AH75" s="72"/>
      <c r="AI75" s="70" t="str">
        <f t="shared" si="20"/>
        <v/>
      </c>
      <c r="AJ75" s="70"/>
      <c r="AK75" s="70"/>
      <c r="AL75" s="70"/>
      <c r="AM75" s="70"/>
      <c r="AN75" s="70"/>
      <c r="AO75" s="70"/>
      <c r="AP75" s="70"/>
      <c r="AQ75" s="70"/>
      <c r="AR75" s="70"/>
      <c r="AS75" s="70"/>
      <c r="AT75" s="70"/>
      <c r="AU75" s="70"/>
      <c r="AV75" s="70"/>
      <c r="AW75" s="70"/>
      <c r="AX75" s="70"/>
      <c r="AY75" s="70"/>
      <c r="AZ75" s="70"/>
      <c r="BA75" s="70"/>
      <c r="BB75" s="70"/>
      <c r="BC75" s="71"/>
    </row>
    <row r="76" spans="1:55" ht="33" customHeight="1">
      <c r="A76" s="122">
        <f t="shared" si="16"/>
        <v>27</v>
      </c>
      <c r="B76" s="82"/>
      <c r="C76" s="81"/>
      <c r="D76" s="62"/>
      <c r="E76" s="63"/>
      <c r="F76" s="64">
        <f t="shared" si="0"/>
        <v>0</v>
      </c>
      <c r="G76" s="110"/>
      <c r="H76" s="83"/>
      <c r="I76" s="84">
        <f t="shared" si="17"/>
        <v>0</v>
      </c>
      <c r="J76" s="85"/>
      <c r="K76" s="84">
        <f t="shared" si="18"/>
        <v>0</v>
      </c>
      <c r="L76" s="86">
        <f t="shared" si="1"/>
        <v>0</v>
      </c>
      <c r="M76" s="87">
        <f t="shared" si="2"/>
        <v>0</v>
      </c>
      <c r="N76" s="99"/>
      <c r="O76" s="112">
        <f t="shared" si="19"/>
        <v>0</v>
      </c>
      <c r="P76" s="46"/>
      <c r="Q76" s="56">
        <f t="shared" si="3"/>
        <v>27</v>
      </c>
      <c r="R76" s="44" t="str">
        <f t="shared" si="4"/>
        <v/>
      </c>
      <c r="S76" s="32" t="str">
        <f t="shared" si="5"/>
        <v/>
      </c>
      <c r="T76" s="32" t="str">
        <f t="shared" si="6"/>
        <v/>
      </c>
      <c r="U76" s="32" t="str">
        <f t="shared" si="7"/>
        <v/>
      </c>
      <c r="V76" s="32" t="str">
        <f t="shared" si="8"/>
        <v/>
      </c>
      <c r="W76" s="32" t="str">
        <f t="shared" si="9"/>
        <v/>
      </c>
      <c r="X76" s="32" t="str">
        <f t="shared" si="10"/>
        <v/>
      </c>
      <c r="Y76" s="32" t="str">
        <f t="shared" si="11"/>
        <v/>
      </c>
      <c r="Z76" s="32" t="str">
        <f t="shared" si="12"/>
        <v/>
      </c>
      <c r="AA76" s="45" t="str">
        <f t="shared" si="13"/>
        <v/>
      </c>
      <c r="AB76" s="43" t="str">
        <f t="shared" si="14"/>
        <v/>
      </c>
      <c r="AC76" s="65" t="str">
        <f t="shared" si="15"/>
        <v/>
      </c>
      <c r="AD76" s="66"/>
      <c r="AE76" s="67"/>
      <c r="AF76" s="67"/>
      <c r="AG76" s="68"/>
      <c r="AH76" s="72"/>
      <c r="AI76" s="70" t="str">
        <f t="shared" si="20"/>
        <v/>
      </c>
      <c r="AJ76" s="70"/>
      <c r="AK76" s="70"/>
      <c r="AL76" s="70"/>
      <c r="AM76" s="70"/>
      <c r="AN76" s="70"/>
      <c r="AO76" s="70"/>
      <c r="AP76" s="70"/>
      <c r="AQ76" s="70"/>
      <c r="AR76" s="70"/>
      <c r="AS76" s="70"/>
      <c r="AT76" s="70"/>
      <c r="AU76" s="70"/>
      <c r="AV76" s="70"/>
      <c r="AW76" s="70"/>
      <c r="AX76" s="70"/>
      <c r="AY76" s="70"/>
      <c r="AZ76" s="70"/>
      <c r="BA76" s="70"/>
      <c r="BB76" s="70"/>
      <c r="BC76" s="71"/>
    </row>
    <row r="77" spans="1:55" ht="33" customHeight="1">
      <c r="A77" s="122">
        <f t="shared" si="16"/>
        <v>28</v>
      </c>
      <c r="B77" s="82"/>
      <c r="C77" s="81"/>
      <c r="D77" s="62"/>
      <c r="E77" s="63"/>
      <c r="F77" s="64">
        <f t="shared" si="0"/>
        <v>0</v>
      </c>
      <c r="G77" s="110"/>
      <c r="H77" s="83"/>
      <c r="I77" s="84">
        <f t="shared" si="17"/>
        <v>0</v>
      </c>
      <c r="J77" s="85"/>
      <c r="K77" s="84">
        <f t="shared" si="18"/>
        <v>0</v>
      </c>
      <c r="L77" s="86">
        <f t="shared" si="1"/>
        <v>0</v>
      </c>
      <c r="M77" s="87">
        <f t="shared" si="2"/>
        <v>0</v>
      </c>
      <c r="N77" s="99"/>
      <c r="O77" s="112">
        <f t="shared" si="19"/>
        <v>0</v>
      </c>
      <c r="P77" s="46"/>
      <c r="Q77" s="56">
        <f t="shared" si="3"/>
        <v>28</v>
      </c>
      <c r="R77" s="44" t="str">
        <f t="shared" si="4"/>
        <v/>
      </c>
      <c r="S77" s="32" t="str">
        <f t="shared" si="5"/>
        <v/>
      </c>
      <c r="T77" s="32" t="str">
        <f t="shared" si="6"/>
        <v/>
      </c>
      <c r="U77" s="32" t="str">
        <f t="shared" si="7"/>
        <v/>
      </c>
      <c r="V77" s="32" t="str">
        <f t="shared" si="8"/>
        <v/>
      </c>
      <c r="W77" s="32" t="str">
        <f t="shared" si="9"/>
        <v/>
      </c>
      <c r="X77" s="32" t="str">
        <f t="shared" si="10"/>
        <v/>
      </c>
      <c r="Y77" s="32" t="str">
        <f t="shared" si="11"/>
        <v/>
      </c>
      <c r="Z77" s="32" t="str">
        <f t="shared" si="12"/>
        <v/>
      </c>
      <c r="AA77" s="45" t="str">
        <f t="shared" si="13"/>
        <v/>
      </c>
      <c r="AB77" s="43" t="str">
        <f t="shared" si="14"/>
        <v/>
      </c>
      <c r="AC77" s="65" t="str">
        <f t="shared" si="15"/>
        <v/>
      </c>
      <c r="AD77" s="66"/>
      <c r="AE77" s="67"/>
      <c r="AF77" s="67"/>
      <c r="AG77" s="68"/>
      <c r="AH77" s="72"/>
      <c r="AI77" s="70" t="str">
        <f t="shared" si="20"/>
        <v/>
      </c>
      <c r="AJ77" s="70"/>
      <c r="AK77" s="70"/>
      <c r="AL77" s="70"/>
      <c r="AM77" s="70"/>
      <c r="AN77" s="70"/>
      <c r="AO77" s="70"/>
      <c r="AP77" s="70"/>
      <c r="AQ77" s="70"/>
      <c r="AR77" s="70"/>
      <c r="AS77" s="70"/>
      <c r="AT77" s="70"/>
      <c r="AU77" s="70"/>
      <c r="AV77" s="70"/>
      <c r="AW77" s="70"/>
      <c r="AX77" s="70"/>
      <c r="AY77" s="70"/>
      <c r="AZ77" s="70"/>
      <c r="BA77" s="70"/>
      <c r="BB77" s="70"/>
      <c r="BC77" s="71"/>
    </row>
    <row r="78" spans="1:55" ht="33" customHeight="1">
      <c r="A78" s="122">
        <f t="shared" si="16"/>
        <v>29</v>
      </c>
      <c r="B78" s="82"/>
      <c r="C78" s="81"/>
      <c r="D78" s="62"/>
      <c r="E78" s="63"/>
      <c r="F78" s="64">
        <f t="shared" si="0"/>
        <v>0</v>
      </c>
      <c r="G78" s="110"/>
      <c r="H78" s="83"/>
      <c r="I78" s="84">
        <f t="shared" si="17"/>
        <v>0</v>
      </c>
      <c r="J78" s="85"/>
      <c r="K78" s="84">
        <f t="shared" si="18"/>
        <v>0</v>
      </c>
      <c r="L78" s="86">
        <f t="shared" si="1"/>
        <v>0</v>
      </c>
      <c r="M78" s="87">
        <f t="shared" si="2"/>
        <v>0</v>
      </c>
      <c r="N78" s="99"/>
      <c r="O78" s="112">
        <f t="shared" si="19"/>
        <v>0</v>
      </c>
      <c r="P78" s="46"/>
      <c r="Q78" s="56">
        <f t="shared" si="3"/>
        <v>29</v>
      </c>
      <c r="R78" s="44" t="str">
        <f t="shared" si="4"/>
        <v/>
      </c>
      <c r="S78" s="32" t="str">
        <f t="shared" si="5"/>
        <v/>
      </c>
      <c r="T78" s="32" t="str">
        <f t="shared" si="6"/>
        <v/>
      </c>
      <c r="U78" s="32" t="str">
        <f t="shared" si="7"/>
        <v/>
      </c>
      <c r="V78" s="32" t="str">
        <f t="shared" si="8"/>
        <v/>
      </c>
      <c r="W78" s="32" t="str">
        <f t="shared" si="9"/>
        <v/>
      </c>
      <c r="X78" s="32" t="str">
        <f t="shared" si="10"/>
        <v/>
      </c>
      <c r="Y78" s="32" t="str">
        <f t="shared" si="11"/>
        <v/>
      </c>
      <c r="Z78" s="32" t="str">
        <f t="shared" si="12"/>
        <v/>
      </c>
      <c r="AA78" s="45" t="str">
        <f t="shared" si="13"/>
        <v/>
      </c>
      <c r="AB78" s="43" t="str">
        <f t="shared" si="14"/>
        <v/>
      </c>
      <c r="AC78" s="65" t="str">
        <f t="shared" si="15"/>
        <v/>
      </c>
      <c r="AD78" s="66"/>
      <c r="AE78" s="67"/>
      <c r="AF78" s="67"/>
      <c r="AG78" s="68"/>
      <c r="AH78" s="72"/>
      <c r="AI78" s="70" t="str">
        <f t="shared" si="20"/>
        <v/>
      </c>
      <c r="AJ78" s="70"/>
      <c r="AK78" s="70"/>
      <c r="AL78" s="70"/>
      <c r="AM78" s="70"/>
      <c r="AN78" s="70"/>
      <c r="AO78" s="70"/>
      <c r="AP78" s="70"/>
      <c r="AQ78" s="70"/>
      <c r="AR78" s="70"/>
      <c r="AS78" s="70"/>
      <c r="AT78" s="70"/>
      <c r="AU78" s="70"/>
      <c r="AV78" s="70"/>
      <c r="AW78" s="70"/>
      <c r="AX78" s="70"/>
      <c r="AY78" s="70"/>
      <c r="AZ78" s="70"/>
      <c r="BA78" s="70"/>
      <c r="BB78" s="70"/>
      <c r="BC78" s="71"/>
    </row>
    <row r="79" spans="1:55" ht="33" customHeight="1">
      <c r="A79" s="122">
        <f t="shared" si="16"/>
        <v>30</v>
      </c>
      <c r="B79" s="82"/>
      <c r="C79" s="81"/>
      <c r="D79" s="62"/>
      <c r="E79" s="63"/>
      <c r="F79" s="64">
        <f t="shared" si="0"/>
        <v>0</v>
      </c>
      <c r="G79" s="110"/>
      <c r="H79" s="83"/>
      <c r="I79" s="84">
        <f t="shared" si="17"/>
        <v>0</v>
      </c>
      <c r="J79" s="85"/>
      <c r="K79" s="84">
        <f t="shared" si="18"/>
        <v>0</v>
      </c>
      <c r="L79" s="86">
        <f t="shared" si="1"/>
        <v>0</v>
      </c>
      <c r="M79" s="87">
        <f t="shared" si="2"/>
        <v>0</v>
      </c>
      <c r="N79" s="99"/>
      <c r="O79" s="112">
        <f t="shared" si="19"/>
        <v>0</v>
      </c>
      <c r="P79" s="46"/>
      <c r="Q79" s="56">
        <f t="shared" si="3"/>
        <v>30</v>
      </c>
      <c r="R79" s="44" t="str">
        <f t="shared" si="4"/>
        <v/>
      </c>
      <c r="S79" s="32" t="str">
        <f t="shared" si="5"/>
        <v/>
      </c>
      <c r="T79" s="32" t="str">
        <f t="shared" si="6"/>
        <v/>
      </c>
      <c r="U79" s="32" t="str">
        <f t="shared" si="7"/>
        <v/>
      </c>
      <c r="V79" s="32" t="str">
        <f t="shared" si="8"/>
        <v/>
      </c>
      <c r="W79" s="32" t="str">
        <f t="shared" si="9"/>
        <v/>
      </c>
      <c r="X79" s="32" t="str">
        <f t="shared" si="10"/>
        <v/>
      </c>
      <c r="Y79" s="32" t="str">
        <f t="shared" si="11"/>
        <v/>
      </c>
      <c r="Z79" s="32" t="str">
        <f t="shared" si="12"/>
        <v/>
      </c>
      <c r="AA79" s="45" t="str">
        <f t="shared" si="13"/>
        <v/>
      </c>
      <c r="AB79" s="43" t="str">
        <f t="shared" si="14"/>
        <v/>
      </c>
      <c r="AC79" s="65" t="str">
        <f t="shared" si="15"/>
        <v/>
      </c>
      <c r="AD79" s="66"/>
      <c r="AE79" s="67"/>
      <c r="AF79" s="67"/>
      <c r="AG79" s="68"/>
      <c r="AH79" s="72"/>
      <c r="AI79" s="70" t="str">
        <f t="shared" si="20"/>
        <v/>
      </c>
      <c r="AJ79" s="70"/>
      <c r="AK79" s="70"/>
      <c r="AL79" s="70"/>
      <c r="AM79" s="70"/>
      <c r="AN79" s="70"/>
      <c r="AO79" s="70"/>
      <c r="AP79" s="70"/>
      <c r="AQ79" s="70"/>
      <c r="AR79" s="70"/>
      <c r="AS79" s="70"/>
      <c r="AT79" s="70"/>
      <c r="AU79" s="70"/>
      <c r="AV79" s="70"/>
      <c r="AW79" s="70"/>
      <c r="AX79" s="70"/>
      <c r="AY79" s="70"/>
      <c r="AZ79" s="70"/>
      <c r="BA79" s="70"/>
      <c r="BB79" s="70"/>
      <c r="BC79" s="71"/>
    </row>
    <row r="80" spans="1:55" ht="33" customHeight="1">
      <c r="A80" s="122">
        <f t="shared" si="16"/>
        <v>31</v>
      </c>
      <c r="B80" s="82"/>
      <c r="C80" s="81"/>
      <c r="D80" s="62"/>
      <c r="E80" s="63"/>
      <c r="F80" s="64">
        <f t="shared" si="0"/>
        <v>0</v>
      </c>
      <c r="G80" s="110"/>
      <c r="H80" s="83"/>
      <c r="I80" s="84">
        <f t="shared" si="17"/>
        <v>0</v>
      </c>
      <c r="J80" s="85"/>
      <c r="K80" s="84">
        <f t="shared" si="18"/>
        <v>0</v>
      </c>
      <c r="L80" s="86">
        <f t="shared" si="1"/>
        <v>0</v>
      </c>
      <c r="M80" s="87">
        <f t="shared" si="2"/>
        <v>0</v>
      </c>
      <c r="N80" s="99"/>
      <c r="O80" s="112">
        <f t="shared" si="19"/>
        <v>0</v>
      </c>
      <c r="P80" s="46"/>
      <c r="Q80" s="56">
        <f t="shared" si="3"/>
        <v>31</v>
      </c>
      <c r="R80" s="44" t="str">
        <f t="shared" si="4"/>
        <v/>
      </c>
      <c r="S80" s="32" t="str">
        <f t="shared" si="5"/>
        <v/>
      </c>
      <c r="T80" s="32" t="str">
        <f t="shared" si="6"/>
        <v/>
      </c>
      <c r="U80" s="32" t="str">
        <f t="shared" si="7"/>
        <v/>
      </c>
      <c r="V80" s="32" t="str">
        <f t="shared" si="8"/>
        <v/>
      </c>
      <c r="W80" s="32" t="str">
        <f t="shared" si="9"/>
        <v/>
      </c>
      <c r="X80" s="32" t="str">
        <f t="shared" si="10"/>
        <v/>
      </c>
      <c r="Y80" s="32" t="str">
        <f t="shared" si="11"/>
        <v/>
      </c>
      <c r="Z80" s="32" t="str">
        <f t="shared" si="12"/>
        <v/>
      </c>
      <c r="AA80" s="45" t="str">
        <f t="shared" si="13"/>
        <v/>
      </c>
      <c r="AB80" s="43" t="str">
        <f t="shared" si="14"/>
        <v/>
      </c>
      <c r="AC80" s="65" t="str">
        <f t="shared" si="15"/>
        <v/>
      </c>
      <c r="AD80" s="66"/>
      <c r="AE80" s="67"/>
      <c r="AF80" s="67"/>
      <c r="AG80" s="68"/>
      <c r="AH80" s="72"/>
      <c r="AI80" s="70" t="str">
        <f t="shared" si="20"/>
        <v/>
      </c>
      <c r="AJ80" s="70"/>
      <c r="AK80" s="70"/>
      <c r="AL80" s="70"/>
      <c r="AM80" s="70"/>
      <c r="AN80" s="70"/>
      <c r="AO80" s="70"/>
      <c r="AP80" s="70"/>
      <c r="AQ80" s="70"/>
      <c r="AR80" s="70"/>
      <c r="AS80" s="70"/>
      <c r="AT80" s="70"/>
      <c r="AU80" s="70"/>
      <c r="AV80" s="70"/>
      <c r="AW80" s="70"/>
      <c r="AX80" s="70"/>
      <c r="AY80" s="70"/>
      <c r="AZ80" s="70"/>
      <c r="BA80" s="70"/>
      <c r="BB80" s="70"/>
      <c r="BC80" s="71"/>
    </row>
    <row r="81" spans="1:55" ht="33" customHeight="1">
      <c r="A81" s="122">
        <f t="shared" si="16"/>
        <v>32</v>
      </c>
      <c r="B81" s="82"/>
      <c r="C81" s="81"/>
      <c r="D81" s="62"/>
      <c r="E81" s="63"/>
      <c r="F81" s="64">
        <f t="shared" si="0"/>
        <v>0</v>
      </c>
      <c r="G81" s="110"/>
      <c r="H81" s="83"/>
      <c r="I81" s="84">
        <f t="shared" si="17"/>
        <v>0</v>
      </c>
      <c r="J81" s="85"/>
      <c r="K81" s="84">
        <f t="shared" si="18"/>
        <v>0</v>
      </c>
      <c r="L81" s="86">
        <f t="shared" si="1"/>
        <v>0</v>
      </c>
      <c r="M81" s="87">
        <f t="shared" si="2"/>
        <v>0</v>
      </c>
      <c r="N81" s="99"/>
      <c r="O81" s="112">
        <f t="shared" si="19"/>
        <v>0</v>
      </c>
      <c r="P81" s="46"/>
      <c r="Q81" s="56">
        <f t="shared" si="3"/>
        <v>32</v>
      </c>
      <c r="R81" s="44" t="str">
        <f t="shared" si="4"/>
        <v/>
      </c>
      <c r="S81" s="32" t="str">
        <f t="shared" si="5"/>
        <v/>
      </c>
      <c r="T81" s="32" t="str">
        <f t="shared" si="6"/>
        <v/>
      </c>
      <c r="U81" s="32" t="str">
        <f t="shared" si="7"/>
        <v/>
      </c>
      <c r="V81" s="32" t="str">
        <f t="shared" si="8"/>
        <v/>
      </c>
      <c r="W81" s="32" t="str">
        <f t="shared" si="9"/>
        <v/>
      </c>
      <c r="X81" s="32" t="str">
        <f t="shared" si="10"/>
        <v/>
      </c>
      <c r="Y81" s="32" t="str">
        <f t="shared" si="11"/>
        <v/>
      </c>
      <c r="Z81" s="32" t="str">
        <f t="shared" si="12"/>
        <v/>
      </c>
      <c r="AA81" s="45" t="str">
        <f t="shared" si="13"/>
        <v/>
      </c>
      <c r="AB81" s="43" t="str">
        <f t="shared" si="14"/>
        <v/>
      </c>
      <c r="AC81" s="65" t="str">
        <f t="shared" si="15"/>
        <v/>
      </c>
      <c r="AD81" s="66"/>
      <c r="AE81" s="67"/>
      <c r="AF81" s="67"/>
      <c r="AG81" s="68"/>
      <c r="AH81" s="72"/>
      <c r="AI81" s="70" t="str">
        <f t="shared" si="20"/>
        <v/>
      </c>
      <c r="AJ81" s="70"/>
      <c r="AK81" s="70"/>
      <c r="AL81" s="70"/>
      <c r="AM81" s="70"/>
      <c r="AN81" s="70"/>
      <c r="AO81" s="70"/>
      <c r="AP81" s="70"/>
      <c r="AQ81" s="70"/>
      <c r="AR81" s="70"/>
      <c r="AS81" s="70"/>
      <c r="AT81" s="70"/>
      <c r="AU81" s="70"/>
      <c r="AV81" s="70"/>
      <c r="AW81" s="70"/>
      <c r="AX81" s="70"/>
      <c r="AY81" s="70"/>
      <c r="AZ81" s="70"/>
      <c r="BA81" s="70"/>
      <c r="BB81" s="70"/>
      <c r="BC81" s="71"/>
    </row>
    <row r="82" spans="1:55" ht="33" customHeight="1">
      <c r="A82" s="122">
        <f t="shared" si="16"/>
        <v>33</v>
      </c>
      <c r="B82" s="82"/>
      <c r="C82" s="81"/>
      <c r="D82" s="62"/>
      <c r="E82" s="63"/>
      <c r="F82" s="64">
        <f t="shared" ref="F82:F113" si="21">IF(E82="",0,IF(DATE(D82,E82+1,)&gt;$I$1,VLOOKUP($M$41,$E$3:$I$33,5,FALSE),IF(DATE(D82,E82+1,)&gt;$H$1,VLOOKUP($M$41,$E$3:$I$33,4,FALSE),IF(DATE(D82,E82+1,)&gt;$G$1,VLOOKUP($M$41,$E$3:$I$33,3,FALSE),VLOOKUP($M$41,$E$3:$I$33,2,FALSE)))))</f>
        <v>0</v>
      </c>
      <c r="G82" s="110"/>
      <c r="H82" s="83"/>
      <c r="I82" s="84">
        <f t="shared" si="17"/>
        <v>0</v>
      </c>
      <c r="J82" s="85"/>
      <c r="K82" s="84">
        <f t="shared" si="18"/>
        <v>0</v>
      </c>
      <c r="L82" s="86">
        <f t="shared" ref="L82:L113" si="22">H82-J82</f>
        <v>0</v>
      </c>
      <c r="M82" s="87">
        <f t="shared" ref="M82:M113" si="23">I82-K82</f>
        <v>0</v>
      </c>
      <c r="N82" s="99"/>
      <c r="O82" s="112">
        <f t="shared" si="19"/>
        <v>0</v>
      </c>
      <c r="P82" s="46"/>
      <c r="Q82" s="56">
        <f t="shared" ref="Q82:Q113" si="24">A82</f>
        <v>33</v>
      </c>
      <c r="R82" s="44" t="str">
        <f t="shared" ref="R82:R113" si="25">LEFT($B82,1)</f>
        <v/>
      </c>
      <c r="S82" s="32" t="str">
        <f t="shared" ref="S82:S113" si="26">RIGHT(LEFT($B82,2),1)</f>
        <v/>
      </c>
      <c r="T82" s="32" t="str">
        <f t="shared" ref="T82:T113" si="27">RIGHT(LEFT($B82,3),1)</f>
        <v/>
      </c>
      <c r="U82" s="32" t="str">
        <f t="shared" ref="U82:U113" si="28">RIGHT(LEFT($B82,4),1)</f>
        <v/>
      </c>
      <c r="V82" s="32" t="str">
        <f t="shared" ref="V82:V113" si="29">RIGHT(LEFT($B82,5),1)</f>
        <v/>
      </c>
      <c r="W82" s="32" t="str">
        <f t="shared" ref="W82:W113" si="30">RIGHT(LEFT($B82,6),1)</f>
        <v/>
      </c>
      <c r="X82" s="32" t="str">
        <f t="shared" ref="X82:X113" si="31">RIGHT(LEFT($B82,7),1)</f>
        <v/>
      </c>
      <c r="Y82" s="32" t="str">
        <f t="shared" ref="Y82:Y113" si="32">RIGHT(LEFT($B82,8),1)</f>
        <v/>
      </c>
      <c r="Z82" s="32" t="str">
        <f t="shared" ref="Z82:Z113" si="33">RIGHT(LEFT($B82,9),1)</f>
        <v/>
      </c>
      <c r="AA82" s="45" t="str">
        <f t="shared" ref="AA82:AA113" si="34">RIGHT(LEFT($B82,10),1)</f>
        <v/>
      </c>
      <c r="AB82" s="43" t="str">
        <f t="shared" ref="AB82:AB113" si="35">IF(C82="","",C82)</f>
        <v/>
      </c>
      <c r="AC82" s="65" t="str">
        <f t="shared" ref="AC82:AC113" si="36">IF(E82="","",DATE($D82,$E82,1))</f>
        <v/>
      </c>
      <c r="AD82" s="66"/>
      <c r="AE82" s="67"/>
      <c r="AF82" s="67"/>
      <c r="AG82" s="68"/>
      <c r="AH82" s="72"/>
      <c r="AI82" s="70" t="str">
        <f t="shared" ref="AI82:AI113" si="37">IF(AD82="","","請求誤りによる実績取り下げ")</f>
        <v/>
      </c>
      <c r="AJ82" s="70"/>
      <c r="AK82" s="70"/>
      <c r="AL82" s="70"/>
      <c r="AM82" s="70"/>
      <c r="AN82" s="70"/>
      <c r="AO82" s="70"/>
      <c r="AP82" s="70"/>
      <c r="AQ82" s="70"/>
      <c r="AR82" s="70"/>
      <c r="AS82" s="70"/>
      <c r="AT82" s="70"/>
      <c r="AU82" s="70"/>
      <c r="AV82" s="70"/>
      <c r="AW82" s="70"/>
      <c r="AX82" s="70"/>
      <c r="AY82" s="70"/>
      <c r="AZ82" s="70"/>
      <c r="BA82" s="70"/>
      <c r="BB82" s="70"/>
      <c r="BC82" s="71"/>
    </row>
    <row r="83" spans="1:55" ht="33" customHeight="1">
      <c r="A83" s="122">
        <f t="shared" si="16"/>
        <v>34</v>
      </c>
      <c r="B83" s="82"/>
      <c r="C83" s="81"/>
      <c r="D83" s="62"/>
      <c r="E83" s="63"/>
      <c r="F83" s="64">
        <f t="shared" si="21"/>
        <v>0</v>
      </c>
      <c r="G83" s="110"/>
      <c r="H83" s="83"/>
      <c r="I83" s="84">
        <f t="shared" si="17"/>
        <v>0</v>
      </c>
      <c r="J83" s="85"/>
      <c r="K83" s="84">
        <f t="shared" si="18"/>
        <v>0</v>
      </c>
      <c r="L83" s="86">
        <f t="shared" si="22"/>
        <v>0</v>
      </c>
      <c r="M83" s="87">
        <f t="shared" si="23"/>
        <v>0</v>
      </c>
      <c r="N83" s="99"/>
      <c r="O83" s="112">
        <f t="shared" si="19"/>
        <v>0</v>
      </c>
      <c r="P83" s="46"/>
      <c r="Q83" s="56">
        <f t="shared" si="24"/>
        <v>34</v>
      </c>
      <c r="R83" s="44" t="str">
        <f t="shared" si="25"/>
        <v/>
      </c>
      <c r="S83" s="32" t="str">
        <f t="shared" si="26"/>
        <v/>
      </c>
      <c r="T83" s="32" t="str">
        <f t="shared" si="27"/>
        <v/>
      </c>
      <c r="U83" s="32" t="str">
        <f t="shared" si="28"/>
        <v/>
      </c>
      <c r="V83" s="32" t="str">
        <f t="shared" si="29"/>
        <v/>
      </c>
      <c r="W83" s="32" t="str">
        <f t="shared" si="30"/>
        <v/>
      </c>
      <c r="X83" s="32" t="str">
        <f t="shared" si="31"/>
        <v/>
      </c>
      <c r="Y83" s="32" t="str">
        <f t="shared" si="32"/>
        <v/>
      </c>
      <c r="Z83" s="32" t="str">
        <f t="shared" si="33"/>
        <v/>
      </c>
      <c r="AA83" s="45" t="str">
        <f t="shared" si="34"/>
        <v/>
      </c>
      <c r="AB83" s="43" t="str">
        <f t="shared" si="35"/>
        <v/>
      </c>
      <c r="AC83" s="65" t="str">
        <f t="shared" si="36"/>
        <v/>
      </c>
      <c r="AD83" s="66"/>
      <c r="AE83" s="67"/>
      <c r="AF83" s="67"/>
      <c r="AG83" s="68"/>
      <c r="AH83" s="72"/>
      <c r="AI83" s="70" t="str">
        <f t="shared" si="37"/>
        <v/>
      </c>
      <c r="AJ83" s="70"/>
      <c r="AK83" s="70"/>
      <c r="AL83" s="70"/>
      <c r="AM83" s="70"/>
      <c r="AN83" s="70"/>
      <c r="AO83" s="70"/>
      <c r="AP83" s="70"/>
      <c r="AQ83" s="70"/>
      <c r="AR83" s="70"/>
      <c r="AS83" s="70"/>
      <c r="AT83" s="70"/>
      <c r="AU83" s="70"/>
      <c r="AV83" s="70"/>
      <c r="AW83" s="70"/>
      <c r="AX83" s="70"/>
      <c r="AY83" s="70"/>
      <c r="AZ83" s="70"/>
      <c r="BA83" s="70"/>
      <c r="BB83" s="70"/>
      <c r="BC83" s="71"/>
    </row>
    <row r="84" spans="1:55" ht="33" customHeight="1">
      <c r="A84" s="122">
        <f t="shared" si="16"/>
        <v>35</v>
      </c>
      <c r="B84" s="82"/>
      <c r="C84" s="81"/>
      <c r="D84" s="62"/>
      <c r="E84" s="63"/>
      <c r="F84" s="64">
        <f t="shared" si="21"/>
        <v>0</v>
      </c>
      <c r="G84" s="110"/>
      <c r="H84" s="83"/>
      <c r="I84" s="84">
        <f t="shared" si="17"/>
        <v>0</v>
      </c>
      <c r="J84" s="85"/>
      <c r="K84" s="84">
        <f t="shared" si="18"/>
        <v>0</v>
      </c>
      <c r="L84" s="86">
        <f t="shared" si="22"/>
        <v>0</v>
      </c>
      <c r="M84" s="87">
        <f t="shared" si="23"/>
        <v>0</v>
      </c>
      <c r="N84" s="99"/>
      <c r="O84" s="112">
        <f t="shared" si="19"/>
        <v>0</v>
      </c>
      <c r="P84" s="46"/>
      <c r="Q84" s="56">
        <f t="shared" si="24"/>
        <v>35</v>
      </c>
      <c r="R84" s="44" t="str">
        <f t="shared" si="25"/>
        <v/>
      </c>
      <c r="S84" s="32" t="str">
        <f t="shared" si="26"/>
        <v/>
      </c>
      <c r="T84" s="32" t="str">
        <f t="shared" si="27"/>
        <v/>
      </c>
      <c r="U84" s="32" t="str">
        <f t="shared" si="28"/>
        <v/>
      </c>
      <c r="V84" s="32" t="str">
        <f t="shared" si="29"/>
        <v/>
      </c>
      <c r="W84" s="32" t="str">
        <f t="shared" si="30"/>
        <v/>
      </c>
      <c r="X84" s="32" t="str">
        <f t="shared" si="31"/>
        <v/>
      </c>
      <c r="Y84" s="32" t="str">
        <f t="shared" si="32"/>
        <v/>
      </c>
      <c r="Z84" s="32" t="str">
        <f t="shared" si="33"/>
        <v/>
      </c>
      <c r="AA84" s="45" t="str">
        <f t="shared" si="34"/>
        <v/>
      </c>
      <c r="AB84" s="43" t="str">
        <f t="shared" si="35"/>
        <v/>
      </c>
      <c r="AC84" s="65" t="str">
        <f t="shared" si="36"/>
        <v/>
      </c>
      <c r="AD84" s="66"/>
      <c r="AE84" s="67"/>
      <c r="AF84" s="67"/>
      <c r="AG84" s="68"/>
      <c r="AH84" s="72"/>
      <c r="AI84" s="70" t="str">
        <f t="shared" si="37"/>
        <v/>
      </c>
      <c r="AJ84" s="70"/>
      <c r="AK84" s="70"/>
      <c r="AL84" s="70"/>
      <c r="AM84" s="70"/>
      <c r="AN84" s="70"/>
      <c r="AO84" s="70"/>
      <c r="AP84" s="70"/>
      <c r="AQ84" s="70"/>
      <c r="AR84" s="70"/>
      <c r="AS84" s="70"/>
      <c r="AT84" s="70"/>
      <c r="AU84" s="70"/>
      <c r="AV84" s="70"/>
      <c r="AW84" s="70"/>
      <c r="AX84" s="70"/>
      <c r="AY84" s="70"/>
      <c r="AZ84" s="70"/>
      <c r="BA84" s="70"/>
      <c r="BB84" s="70"/>
      <c r="BC84" s="71"/>
    </row>
    <row r="85" spans="1:55" ht="33" customHeight="1">
      <c r="A85" s="122">
        <f t="shared" si="16"/>
        <v>36</v>
      </c>
      <c r="B85" s="82"/>
      <c r="C85" s="81"/>
      <c r="D85" s="62"/>
      <c r="E85" s="63"/>
      <c r="F85" s="64">
        <f t="shared" si="21"/>
        <v>0</v>
      </c>
      <c r="G85" s="110"/>
      <c r="H85" s="83"/>
      <c r="I85" s="84">
        <f t="shared" si="17"/>
        <v>0</v>
      </c>
      <c r="J85" s="85"/>
      <c r="K85" s="84">
        <f t="shared" si="18"/>
        <v>0</v>
      </c>
      <c r="L85" s="86">
        <f t="shared" si="22"/>
        <v>0</v>
      </c>
      <c r="M85" s="87">
        <f t="shared" si="23"/>
        <v>0</v>
      </c>
      <c r="N85" s="99"/>
      <c r="O85" s="112">
        <f t="shared" si="19"/>
        <v>0</v>
      </c>
      <c r="P85" s="46"/>
      <c r="Q85" s="56">
        <f t="shared" si="24"/>
        <v>36</v>
      </c>
      <c r="R85" s="44" t="str">
        <f t="shared" si="25"/>
        <v/>
      </c>
      <c r="S85" s="32" t="str">
        <f t="shared" si="26"/>
        <v/>
      </c>
      <c r="T85" s="32" t="str">
        <f t="shared" si="27"/>
        <v/>
      </c>
      <c r="U85" s="32" t="str">
        <f t="shared" si="28"/>
        <v/>
      </c>
      <c r="V85" s="32" t="str">
        <f t="shared" si="29"/>
        <v/>
      </c>
      <c r="W85" s="32" t="str">
        <f t="shared" si="30"/>
        <v/>
      </c>
      <c r="X85" s="32" t="str">
        <f t="shared" si="31"/>
        <v/>
      </c>
      <c r="Y85" s="32" t="str">
        <f t="shared" si="32"/>
        <v/>
      </c>
      <c r="Z85" s="32" t="str">
        <f t="shared" si="33"/>
        <v/>
      </c>
      <c r="AA85" s="45" t="str">
        <f t="shared" si="34"/>
        <v/>
      </c>
      <c r="AB85" s="43" t="str">
        <f t="shared" si="35"/>
        <v/>
      </c>
      <c r="AC85" s="65" t="str">
        <f t="shared" si="36"/>
        <v/>
      </c>
      <c r="AD85" s="66"/>
      <c r="AE85" s="67"/>
      <c r="AF85" s="67"/>
      <c r="AG85" s="68"/>
      <c r="AH85" s="72"/>
      <c r="AI85" s="70" t="str">
        <f t="shared" si="37"/>
        <v/>
      </c>
      <c r="AJ85" s="70"/>
      <c r="AK85" s="70"/>
      <c r="AL85" s="70"/>
      <c r="AM85" s="70"/>
      <c r="AN85" s="70"/>
      <c r="AO85" s="70"/>
      <c r="AP85" s="70"/>
      <c r="AQ85" s="70"/>
      <c r="AR85" s="70"/>
      <c r="AS85" s="70"/>
      <c r="AT85" s="70"/>
      <c r="AU85" s="70"/>
      <c r="AV85" s="70"/>
      <c r="AW85" s="70"/>
      <c r="AX85" s="70"/>
      <c r="AY85" s="70"/>
      <c r="AZ85" s="70"/>
      <c r="BA85" s="70"/>
      <c r="BB85" s="70"/>
      <c r="BC85" s="71"/>
    </row>
    <row r="86" spans="1:55" ht="33" customHeight="1">
      <c r="A86" s="122">
        <f t="shared" si="16"/>
        <v>37</v>
      </c>
      <c r="B86" s="82"/>
      <c r="C86" s="81"/>
      <c r="D86" s="62"/>
      <c r="E86" s="63"/>
      <c r="F86" s="64">
        <f t="shared" si="21"/>
        <v>0</v>
      </c>
      <c r="G86" s="110"/>
      <c r="H86" s="83"/>
      <c r="I86" s="84">
        <f t="shared" si="17"/>
        <v>0</v>
      </c>
      <c r="J86" s="85"/>
      <c r="K86" s="84">
        <f t="shared" si="18"/>
        <v>0</v>
      </c>
      <c r="L86" s="86">
        <f t="shared" si="22"/>
        <v>0</v>
      </c>
      <c r="M86" s="87">
        <f t="shared" si="23"/>
        <v>0</v>
      </c>
      <c r="N86" s="99"/>
      <c r="O86" s="112">
        <f t="shared" si="19"/>
        <v>0</v>
      </c>
      <c r="P86" s="46"/>
      <c r="Q86" s="56">
        <f t="shared" si="24"/>
        <v>37</v>
      </c>
      <c r="R86" s="44" t="str">
        <f t="shared" si="25"/>
        <v/>
      </c>
      <c r="S86" s="32" t="str">
        <f t="shared" si="26"/>
        <v/>
      </c>
      <c r="T86" s="32" t="str">
        <f t="shared" si="27"/>
        <v/>
      </c>
      <c r="U86" s="32" t="str">
        <f t="shared" si="28"/>
        <v/>
      </c>
      <c r="V86" s="32" t="str">
        <f t="shared" si="29"/>
        <v/>
      </c>
      <c r="W86" s="32" t="str">
        <f t="shared" si="30"/>
        <v/>
      </c>
      <c r="X86" s="32" t="str">
        <f t="shared" si="31"/>
        <v/>
      </c>
      <c r="Y86" s="32" t="str">
        <f t="shared" si="32"/>
        <v/>
      </c>
      <c r="Z86" s="32" t="str">
        <f t="shared" si="33"/>
        <v/>
      </c>
      <c r="AA86" s="45" t="str">
        <f t="shared" si="34"/>
        <v/>
      </c>
      <c r="AB86" s="43" t="str">
        <f t="shared" si="35"/>
        <v/>
      </c>
      <c r="AC86" s="65" t="str">
        <f t="shared" si="36"/>
        <v/>
      </c>
      <c r="AD86" s="66"/>
      <c r="AE86" s="67"/>
      <c r="AF86" s="67"/>
      <c r="AG86" s="68"/>
      <c r="AH86" s="72"/>
      <c r="AI86" s="70" t="str">
        <f t="shared" si="37"/>
        <v/>
      </c>
      <c r="AJ86" s="70"/>
      <c r="AK86" s="70"/>
      <c r="AL86" s="70"/>
      <c r="AM86" s="70"/>
      <c r="AN86" s="70"/>
      <c r="AO86" s="70"/>
      <c r="AP86" s="70"/>
      <c r="AQ86" s="70"/>
      <c r="AR86" s="70"/>
      <c r="AS86" s="70"/>
      <c r="AT86" s="70"/>
      <c r="AU86" s="70"/>
      <c r="AV86" s="70"/>
      <c r="AW86" s="70"/>
      <c r="AX86" s="70"/>
      <c r="AY86" s="70"/>
      <c r="AZ86" s="70"/>
      <c r="BA86" s="70"/>
      <c r="BB86" s="70"/>
      <c r="BC86" s="71"/>
    </row>
    <row r="87" spans="1:55" ht="33" customHeight="1">
      <c r="A87" s="122">
        <f t="shared" si="16"/>
        <v>38</v>
      </c>
      <c r="B87" s="82"/>
      <c r="C87" s="81"/>
      <c r="D87" s="62"/>
      <c r="E87" s="63"/>
      <c r="F87" s="64">
        <f t="shared" si="21"/>
        <v>0</v>
      </c>
      <c r="G87" s="110"/>
      <c r="H87" s="83"/>
      <c r="I87" s="84">
        <f t="shared" si="17"/>
        <v>0</v>
      </c>
      <c r="J87" s="85"/>
      <c r="K87" s="84">
        <f t="shared" si="18"/>
        <v>0</v>
      </c>
      <c r="L87" s="86">
        <f t="shared" si="22"/>
        <v>0</v>
      </c>
      <c r="M87" s="87">
        <f t="shared" si="23"/>
        <v>0</v>
      </c>
      <c r="N87" s="99"/>
      <c r="O87" s="112">
        <f t="shared" si="19"/>
        <v>0</v>
      </c>
      <c r="P87" s="46"/>
      <c r="Q87" s="56">
        <f t="shared" si="24"/>
        <v>38</v>
      </c>
      <c r="R87" s="44" t="str">
        <f t="shared" si="25"/>
        <v/>
      </c>
      <c r="S87" s="32" t="str">
        <f t="shared" si="26"/>
        <v/>
      </c>
      <c r="T87" s="32" t="str">
        <f t="shared" si="27"/>
        <v/>
      </c>
      <c r="U87" s="32" t="str">
        <f t="shared" si="28"/>
        <v/>
      </c>
      <c r="V87" s="32" t="str">
        <f t="shared" si="29"/>
        <v/>
      </c>
      <c r="W87" s="32" t="str">
        <f t="shared" si="30"/>
        <v/>
      </c>
      <c r="X87" s="32" t="str">
        <f t="shared" si="31"/>
        <v/>
      </c>
      <c r="Y87" s="32" t="str">
        <f t="shared" si="32"/>
        <v/>
      </c>
      <c r="Z87" s="32" t="str">
        <f t="shared" si="33"/>
        <v/>
      </c>
      <c r="AA87" s="45" t="str">
        <f t="shared" si="34"/>
        <v/>
      </c>
      <c r="AB87" s="43" t="str">
        <f t="shared" si="35"/>
        <v/>
      </c>
      <c r="AC87" s="65" t="str">
        <f t="shared" si="36"/>
        <v/>
      </c>
      <c r="AD87" s="66"/>
      <c r="AE87" s="67"/>
      <c r="AF87" s="67"/>
      <c r="AG87" s="68"/>
      <c r="AH87" s="72"/>
      <c r="AI87" s="70" t="str">
        <f t="shared" si="37"/>
        <v/>
      </c>
      <c r="AJ87" s="70"/>
      <c r="AK87" s="70"/>
      <c r="AL87" s="70"/>
      <c r="AM87" s="70"/>
      <c r="AN87" s="70"/>
      <c r="AO87" s="70"/>
      <c r="AP87" s="70"/>
      <c r="AQ87" s="70"/>
      <c r="AR87" s="70"/>
      <c r="AS87" s="70"/>
      <c r="AT87" s="70"/>
      <c r="AU87" s="70"/>
      <c r="AV87" s="70"/>
      <c r="AW87" s="70"/>
      <c r="AX87" s="70"/>
      <c r="AY87" s="70"/>
      <c r="AZ87" s="70"/>
      <c r="BA87" s="70"/>
      <c r="BB87" s="70"/>
      <c r="BC87" s="71"/>
    </row>
    <row r="88" spans="1:55" ht="33" customHeight="1">
      <c r="A88" s="122">
        <f t="shared" si="16"/>
        <v>39</v>
      </c>
      <c r="B88" s="82"/>
      <c r="C88" s="81"/>
      <c r="D88" s="62"/>
      <c r="E88" s="63"/>
      <c r="F88" s="64">
        <f t="shared" si="21"/>
        <v>0</v>
      </c>
      <c r="G88" s="110"/>
      <c r="H88" s="83"/>
      <c r="I88" s="84">
        <f t="shared" si="17"/>
        <v>0</v>
      </c>
      <c r="J88" s="85"/>
      <c r="K88" s="84">
        <f t="shared" si="18"/>
        <v>0</v>
      </c>
      <c r="L88" s="86">
        <f t="shared" si="22"/>
        <v>0</v>
      </c>
      <c r="M88" s="87">
        <f t="shared" si="23"/>
        <v>0</v>
      </c>
      <c r="N88" s="99"/>
      <c r="O88" s="112">
        <f t="shared" si="19"/>
        <v>0</v>
      </c>
      <c r="P88" s="46"/>
      <c r="Q88" s="56">
        <f t="shared" si="24"/>
        <v>39</v>
      </c>
      <c r="R88" s="44" t="str">
        <f t="shared" si="25"/>
        <v/>
      </c>
      <c r="S88" s="32" t="str">
        <f t="shared" si="26"/>
        <v/>
      </c>
      <c r="T88" s="32" t="str">
        <f t="shared" si="27"/>
        <v/>
      </c>
      <c r="U88" s="32" t="str">
        <f t="shared" si="28"/>
        <v/>
      </c>
      <c r="V88" s="32" t="str">
        <f t="shared" si="29"/>
        <v/>
      </c>
      <c r="W88" s="32" t="str">
        <f t="shared" si="30"/>
        <v/>
      </c>
      <c r="X88" s="32" t="str">
        <f t="shared" si="31"/>
        <v/>
      </c>
      <c r="Y88" s="32" t="str">
        <f t="shared" si="32"/>
        <v/>
      </c>
      <c r="Z88" s="32" t="str">
        <f t="shared" si="33"/>
        <v/>
      </c>
      <c r="AA88" s="45" t="str">
        <f t="shared" si="34"/>
        <v/>
      </c>
      <c r="AB88" s="43" t="str">
        <f t="shared" si="35"/>
        <v/>
      </c>
      <c r="AC88" s="65" t="str">
        <f t="shared" si="36"/>
        <v/>
      </c>
      <c r="AD88" s="66"/>
      <c r="AE88" s="67"/>
      <c r="AF88" s="67"/>
      <c r="AG88" s="68"/>
      <c r="AH88" s="72"/>
      <c r="AI88" s="70" t="str">
        <f t="shared" si="37"/>
        <v/>
      </c>
      <c r="AJ88" s="70"/>
      <c r="AK88" s="70"/>
      <c r="AL88" s="70"/>
      <c r="AM88" s="70"/>
      <c r="AN88" s="70"/>
      <c r="AO88" s="70"/>
      <c r="AP88" s="70"/>
      <c r="AQ88" s="70"/>
      <c r="AR88" s="70"/>
      <c r="AS88" s="70"/>
      <c r="AT88" s="70"/>
      <c r="AU88" s="70"/>
      <c r="AV88" s="70"/>
      <c r="AW88" s="70"/>
      <c r="AX88" s="70"/>
      <c r="AY88" s="70"/>
      <c r="AZ88" s="70"/>
      <c r="BA88" s="70"/>
      <c r="BB88" s="70"/>
      <c r="BC88" s="71"/>
    </row>
    <row r="89" spans="1:55" ht="33" customHeight="1">
      <c r="A89" s="122">
        <f t="shared" si="16"/>
        <v>40</v>
      </c>
      <c r="B89" s="82"/>
      <c r="C89" s="81"/>
      <c r="D89" s="62"/>
      <c r="E89" s="63"/>
      <c r="F89" s="64">
        <f t="shared" si="21"/>
        <v>0</v>
      </c>
      <c r="G89" s="110"/>
      <c r="H89" s="83"/>
      <c r="I89" s="84">
        <f t="shared" si="17"/>
        <v>0</v>
      </c>
      <c r="J89" s="85"/>
      <c r="K89" s="84">
        <f t="shared" si="18"/>
        <v>0</v>
      </c>
      <c r="L89" s="86">
        <f t="shared" si="22"/>
        <v>0</v>
      </c>
      <c r="M89" s="87">
        <f t="shared" si="23"/>
        <v>0</v>
      </c>
      <c r="N89" s="99"/>
      <c r="O89" s="112">
        <f t="shared" si="19"/>
        <v>0</v>
      </c>
      <c r="P89" s="46"/>
      <c r="Q89" s="56">
        <f t="shared" si="24"/>
        <v>40</v>
      </c>
      <c r="R89" s="44" t="str">
        <f t="shared" si="25"/>
        <v/>
      </c>
      <c r="S89" s="32" t="str">
        <f t="shared" si="26"/>
        <v/>
      </c>
      <c r="T89" s="32" t="str">
        <f t="shared" si="27"/>
        <v/>
      </c>
      <c r="U89" s="32" t="str">
        <f t="shared" si="28"/>
        <v/>
      </c>
      <c r="V89" s="32" t="str">
        <f t="shared" si="29"/>
        <v/>
      </c>
      <c r="W89" s="32" t="str">
        <f t="shared" si="30"/>
        <v/>
      </c>
      <c r="X89" s="32" t="str">
        <f t="shared" si="31"/>
        <v/>
      </c>
      <c r="Y89" s="32" t="str">
        <f t="shared" si="32"/>
        <v/>
      </c>
      <c r="Z89" s="32" t="str">
        <f t="shared" si="33"/>
        <v/>
      </c>
      <c r="AA89" s="45" t="str">
        <f t="shared" si="34"/>
        <v/>
      </c>
      <c r="AB89" s="43" t="str">
        <f t="shared" si="35"/>
        <v/>
      </c>
      <c r="AC89" s="65" t="str">
        <f t="shared" si="36"/>
        <v/>
      </c>
      <c r="AD89" s="66"/>
      <c r="AE89" s="67"/>
      <c r="AF89" s="67"/>
      <c r="AG89" s="68"/>
      <c r="AH89" s="72"/>
      <c r="AI89" s="70" t="str">
        <f t="shared" si="37"/>
        <v/>
      </c>
      <c r="AJ89" s="70"/>
      <c r="AK89" s="70"/>
      <c r="AL89" s="70"/>
      <c r="AM89" s="70"/>
      <c r="AN89" s="70"/>
      <c r="AO89" s="70"/>
      <c r="AP89" s="70"/>
      <c r="AQ89" s="70"/>
      <c r="AR89" s="70"/>
      <c r="AS89" s="70"/>
      <c r="AT89" s="70"/>
      <c r="AU89" s="70"/>
      <c r="AV89" s="70"/>
      <c r="AW89" s="70"/>
      <c r="AX89" s="70"/>
      <c r="AY89" s="70"/>
      <c r="AZ89" s="70"/>
      <c r="BA89" s="70"/>
      <c r="BB89" s="70"/>
      <c r="BC89" s="71"/>
    </row>
    <row r="90" spans="1:55" ht="33" customHeight="1">
      <c r="A90" s="122">
        <f t="shared" si="16"/>
        <v>41</v>
      </c>
      <c r="B90" s="82"/>
      <c r="C90" s="81"/>
      <c r="D90" s="62"/>
      <c r="E90" s="63"/>
      <c r="F90" s="64">
        <f t="shared" si="21"/>
        <v>0</v>
      </c>
      <c r="G90" s="110"/>
      <c r="H90" s="83"/>
      <c r="I90" s="84">
        <f t="shared" si="17"/>
        <v>0</v>
      </c>
      <c r="J90" s="85"/>
      <c r="K90" s="84">
        <f t="shared" si="18"/>
        <v>0</v>
      </c>
      <c r="L90" s="86">
        <f t="shared" si="22"/>
        <v>0</v>
      </c>
      <c r="M90" s="87">
        <f t="shared" si="23"/>
        <v>0</v>
      </c>
      <c r="N90" s="99"/>
      <c r="O90" s="112">
        <f t="shared" si="19"/>
        <v>0</v>
      </c>
      <c r="P90" s="46"/>
      <c r="Q90" s="56">
        <f t="shared" si="24"/>
        <v>41</v>
      </c>
      <c r="R90" s="44" t="str">
        <f t="shared" si="25"/>
        <v/>
      </c>
      <c r="S90" s="32" t="str">
        <f t="shared" si="26"/>
        <v/>
      </c>
      <c r="T90" s="32" t="str">
        <f t="shared" si="27"/>
        <v/>
      </c>
      <c r="U90" s="32" t="str">
        <f t="shared" si="28"/>
        <v/>
      </c>
      <c r="V90" s="32" t="str">
        <f t="shared" si="29"/>
        <v/>
      </c>
      <c r="W90" s="32" t="str">
        <f t="shared" si="30"/>
        <v/>
      </c>
      <c r="X90" s="32" t="str">
        <f t="shared" si="31"/>
        <v/>
      </c>
      <c r="Y90" s="32" t="str">
        <f t="shared" si="32"/>
        <v/>
      </c>
      <c r="Z90" s="32" t="str">
        <f t="shared" si="33"/>
        <v/>
      </c>
      <c r="AA90" s="45" t="str">
        <f t="shared" si="34"/>
        <v/>
      </c>
      <c r="AB90" s="43" t="str">
        <f t="shared" si="35"/>
        <v/>
      </c>
      <c r="AC90" s="65" t="str">
        <f t="shared" si="36"/>
        <v/>
      </c>
      <c r="AD90" s="66"/>
      <c r="AE90" s="67"/>
      <c r="AF90" s="67"/>
      <c r="AG90" s="68"/>
      <c r="AH90" s="72"/>
      <c r="AI90" s="70" t="str">
        <f t="shared" si="37"/>
        <v/>
      </c>
      <c r="AJ90" s="70"/>
      <c r="AK90" s="70"/>
      <c r="AL90" s="70"/>
      <c r="AM90" s="70"/>
      <c r="AN90" s="70"/>
      <c r="AO90" s="70"/>
      <c r="AP90" s="70"/>
      <c r="AQ90" s="70"/>
      <c r="AR90" s="70"/>
      <c r="AS90" s="70"/>
      <c r="AT90" s="70"/>
      <c r="AU90" s="70"/>
      <c r="AV90" s="70"/>
      <c r="AW90" s="70"/>
      <c r="AX90" s="70"/>
      <c r="AY90" s="70"/>
      <c r="AZ90" s="70"/>
      <c r="BA90" s="70"/>
      <c r="BB90" s="70"/>
      <c r="BC90" s="71"/>
    </row>
    <row r="91" spans="1:55" ht="33" customHeight="1">
      <c r="A91" s="122">
        <f t="shared" si="16"/>
        <v>42</v>
      </c>
      <c r="B91" s="82"/>
      <c r="C91" s="81"/>
      <c r="D91" s="62"/>
      <c r="E91" s="63"/>
      <c r="F91" s="64">
        <f t="shared" si="21"/>
        <v>0</v>
      </c>
      <c r="G91" s="110"/>
      <c r="H91" s="83"/>
      <c r="I91" s="84">
        <f t="shared" si="17"/>
        <v>0</v>
      </c>
      <c r="J91" s="85"/>
      <c r="K91" s="84">
        <f t="shared" si="18"/>
        <v>0</v>
      </c>
      <c r="L91" s="86">
        <f t="shared" si="22"/>
        <v>0</v>
      </c>
      <c r="M91" s="87">
        <f t="shared" si="23"/>
        <v>0</v>
      </c>
      <c r="N91" s="99"/>
      <c r="O91" s="112">
        <f t="shared" si="19"/>
        <v>0</v>
      </c>
      <c r="P91" s="46"/>
      <c r="Q91" s="56">
        <f t="shared" si="24"/>
        <v>42</v>
      </c>
      <c r="R91" s="44" t="str">
        <f t="shared" si="25"/>
        <v/>
      </c>
      <c r="S91" s="32" t="str">
        <f t="shared" si="26"/>
        <v/>
      </c>
      <c r="T91" s="32" t="str">
        <f t="shared" si="27"/>
        <v/>
      </c>
      <c r="U91" s="32" t="str">
        <f t="shared" si="28"/>
        <v/>
      </c>
      <c r="V91" s="32" t="str">
        <f t="shared" si="29"/>
        <v/>
      </c>
      <c r="W91" s="32" t="str">
        <f t="shared" si="30"/>
        <v/>
      </c>
      <c r="X91" s="32" t="str">
        <f t="shared" si="31"/>
        <v/>
      </c>
      <c r="Y91" s="32" t="str">
        <f t="shared" si="32"/>
        <v/>
      </c>
      <c r="Z91" s="32" t="str">
        <f t="shared" si="33"/>
        <v/>
      </c>
      <c r="AA91" s="45" t="str">
        <f t="shared" si="34"/>
        <v/>
      </c>
      <c r="AB91" s="43" t="str">
        <f t="shared" si="35"/>
        <v/>
      </c>
      <c r="AC91" s="65" t="str">
        <f t="shared" si="36"/>
        <v/>
      </c>
      <c r="AD91" s="66"/>
      <c r="AE91" s="67"/>
      <c r="AF91" s="67"/>
      <c r="AG91" s="68"/>
      <c r="AH91" s="72"/>
      <c r="AI91" s="70" t="str">
        <f t="shared" si="37"/>
        <v/>
      </c>
      <c r="AJ91" s="70"/>
      <c r="AK91" s="70"/>
      <c r="AL91" s="70"/>
      <c r="AM91" s="70"/>
      <c r="AN91" s="70"/>
      <c r="AO91" s="70"/>
      <c r="AP91" s="70"/>
      <c r="AQ91" s="70"/>
      <c r="AR91" s="70"/>
      <c r="AS91" s="70"/>
      <c r="AT91" s="70"/>
      <c r="AU91" s="70"/>
      <c r="AV91" s="70"/>
      <c r="AW91" s="70"/>
      <c r="AX91" s="70"/>
      <c r="AY91" s="70"/>
      <c r="AZ91" s="70"/>
      <c r="BA91" s="70"/>
      <c r="BB91" s="70"/>
      <c r="BC91" s="71"/>
    </row>
    <row r="92" spans="1:55" ht="33" customHeight="1">
      <c r="A92" s="122">
        <f t="shared" si="16"/>
        <v>43</v>
      </c>
      <c r="B92" s="82"/>
      <c r="C92" s="81"/>
      <c r="D92" s="62"/>
      <c r="E92" s="63"/>
      <c r="F92" s="64">
        <f t="shared" si="21"/>
        <v>0</v>
      </c>
      <c r="G92" s="110"/>
      <c r="H92" s="83"/>
      <c r="I92" s="84">
        <f t="shared" si="17"/>
        <v>0</v>
      </c>
      <c r="J92" s="85"/>
      <c r="K92" s="84">
        <f t="shared" si="18"/>
        <v>0</v>
      </c>
      <c r="L92" s="86">
        <f t="shared" si="22"/>
        <v>0</v>
      </c>
      <c r="M92" s="87">
        <f t="shared" si="23"/>
        <v>0</v>
      </c>
      <c r="N92" s="99"/>
      <c r="O92" s="112">
        <f t="shared" si="19"/>
        <v>0</v>
      </c>
      <c r="P92" s="46"/>
      <c r="Q92" s="56">
        <f t="shared" si="24"/>
        <v>43</v>
      </c>
      <c r="R92" s="44" t="str">
        <f t="shared" si="25"/>
        <v/>
      </c>
      <c r="S92" s="32" t="str">
        <f t="shared" si="26"/>
        <v/>
      </c>
      <c r="T92" s="32" t="str">
        <f t="shared" si="27"/>
        <v/>
      </c>
      <c r="U92" s="32" t="str">
        <f t="shared" si="28"/>
        <v/>
      </c>
      <c r="V92" s="32" t="str">
        <f t="shared" si="29"/>
        <v/>
      </c>
      <c r="W92" s="32" t="str">
        <f t="shared" si="30"/>
        <v/>
      </c>
      <c r="X92" s="32" t="str">
        <f t="shared" si="31"/>
        <v/>
      </c>
      <c r="Y92" s="32" t="str">
        <f t="shared" si="32"/>
        <v/>
      </c>
      <c r="Z92" s="32" t="str">
        <f t="shared" si="33"/>
        <v/>
      </c>
      <c r="AA92" s="45" t="str">
        <f t="shared" si="34"/>
        <v/>
      </c>
      <c r="AB92" s="43" t="str">
        <f t="shared" si="35"/>
        <v/>
      </c>
      <c r="AC92" s="65" t="str">
        <f t="shared" si="36"/>
        <v/>
      </c>
      <c r="AD92" s="66"/>
      <c r="AE92" s="67"/>
      <c r="AF92" s="67"/>
      <c r="AG92" s="68"/>
      <c r="AH92" s="72"/>
      <c r="AI92" s="70" t="str">
        <f t="shared" si="37"/>
        <v/>
      </c>
      <c r="AJ92" s="70"/>
      <c r="AK92" s="70"/>
      <c r="AL92" s="70"/>
      <c r="AM92" s="70"/>
      <c r="AN92" s="70"/>
      <c r="AO92" s="70"/>
      <c r="AP92" s="70"/>
      <c r="AQ92" s="70"/>
      <c r="AR92" s="70"/>
      <c r="AS92" s="70"/>
      <c r="AT92" s="70"/>
      <c r="AU92" s="70"/>
      <c r="AV92" s="70"/>
      <c r="AW92" s="70"/>
      <c r="AX92" s="70"/>
      <c r="AY92" s="70"/>
      <c r="AZ92" s="70"/>
      <c r="BA92" s="70"/>
      <c r="BB92" s="70"/>
      <c r="BC92" s="71"/>
    </row>
    <row r="93" spans="1:55" ht="33" customHeight="1">
      <c r="A93" s="122">
        <f t="shared" si="16"/>
        <v>44</v>
      </c>
      <c r="B93" s="82"/>
      <c r="C93" s="81"/>
      <c r="D93" s="62"/>
      <c r="E93" s="63"/>
      <c r="F93" s="64">
        <f t="shared" si="21"/>
        <v>0</v>
      </c>
      <c r="G93" s="110"/>
      <c r="H93" s="83"/>
      <c r="I93" s="84">
        <f t="shared" si="17"/>
        <v>0</v>
      </c>
      <c r="J93" s="85"/>
      <c r="K93" s="84">
        <f t="shared" si="18"/>
        <v>0</v>
      </c>
      <c r="L93" s="86">
        <f t="shared" si="22"/>
        <v>0</v>
      </c>
      <c r="M93" s="87">
        <f t="shared" si="23"/>
        <v>0</v>
      </c>
      <c r="N93" s="99"/>
      <c r="O93" s="112">
        <f t="shared" si="19"/>
        <v>0</v>
      </c>
      <c r="P93" s="46"/>
      <c r="Q93" s="56">
        <f t="shared" si="24"/>
        <v>44</v>
      </c>
      <c r="R93" s="44" t="str">
        <f t="shared" si="25"/>
        <v/>
      </c>
      <c r="S93" s="32" t="str">
        <f t="shared" si="26"/>
        <v/>
      </c>
      <c r="T93" s="32" t="str">
        <f t="shared" si="27"/>
        <v/>
      </c>
      <c r="U93" s="32" t="str">
        <f t="shared" si="28"/>
        <v/>
      </c>
      <c r="V93" s="32" t="str">
        <f t="shared" si="29"/>
        <v/>
      </c>
      <c r="W93" s="32" t="str">
        <f t="shared" si="30"/>
        <v/>
      </c>
      <c r="X93" s="32" t="str">
        <f t="shared" si="31"/>
        <v/>
      </c>
      <c r="Y93" s="32" t="str">
        <f t="shared" si="32"/>
        <v/>
      </c>
      <c r="Z93" s="32" t="str">
        <f t="shared" si="33"/>
        <v/>
      </c>
      <c r="AA93" s="45" t="str">
        <f t="shared" si="34"/>
        <v/>
      </c>
      <c r="AB93" s="43" t="str">
        <f t="shared" si="35"/>
        <v/>
      </c>
      <c r="AC93" s="65" t="str">
        <f t="shared" si="36"/>
        <v/>
      </c>
      <c r="AD93" s="66"/>
      <c r="AE93" s="67"/>
      <c r="AF93" s="67"/>
      <c r="AG93" s="68"/>
      <c r="AH93" s="72"/>
      <c r="AI93" s="70" t="str">
        <f t="shared" si="37"/>
        <v/>
      </c>
      <c r="AJ93" s="70"/>
      <c r="AK93" s="70"/>
      <c r="AL93" s="70"/>
      <c r="AM93" s="70"/>
      <c r="AN93" s="70"/>
      <c r="AO93" s="70"/>
      <c r="AP93" s="70"/>
      <c r="AQ93" s="70"/>
      <c r="AR93" s="70"/>
      <c r="AS93" s="70"/>
      <c r="AT93" s="70"/>
      <c r="AU93" s="70"/>
      <c r="AV93" s="70"/>
      <c r="AW93" s="70"/>
      <c r="AX93" s="70"/>
      <c r="AY93" s="70"/>
      <c r="AZ93" s="70"/>
      <c r="BA93" s="70"/>
      <c r="BB93" s="70"/>
      <c r="BC93" s="71"/>
    </row>
    <row r="94" spans="1:55" ht="33" customHeight="1">
      <c r="A94" s="122">
        <f t="shared" si="16"/>
        <v>45</v>
      </c>
      <c r="B94" s="82"/>
      <c r="C94" s="81"/>
      <c r="D94" s="62"/>
      <c r="E94" s="63"/>
      <c r="F94" s="64">
        <f t="shared" si="21"/>
        <v>0</v>
      </c>
      <c r="G94" s="110"/>
      <c r="H94" s="83"/>
      <c r="I94" s="84">
        <f t="shared" si="17"/>
        <v>0</v>
      </c>
      <c r="J94" s="85"/>
      <c r="K94" s="84">
        <f t="shared" si="18"/>
        <v>0</v>
      </c>
      <c r="L94" s="86">
        <f t="shared" si="22"/>
        <v>0</v>
      </c>
      <c r="M94" s="87">
        <f t="shared" si="23"/>
        <v>0</v>
      </c>
      <c r="N94" s="99"/>
      <c r="O94" s="112">
        <f t="shared" si="19"/>
        <v>0</v>
      </c>
      <c r="P94" s="46"/>
      <c r="Q94" s="56">
        <f t="shared" si="24"/>
        <v>45</v>
      </c>
      <c r="R94" s="44" t="str">
        <f t="shared" si="25"/>
        <v/>
      </c>
      <c r="S94" s="32" t="str">
        <f t="shared" si="26"/>
        <v/>
      </c>
      <c r="T94" s="32" t="str">
        <f t="shared" si="27"/>
        <v/>
      </c>
      <c r="U94" s="32" t="str">
        <f t="shared" si="28"/>
        <v/>
      </c>
      <c r="V94" s="32" t="str">
        <f t="shared" si="29"/>
        <v/>
      </c>
      <c r="W94" s="32" t="str">
        <f t="shared" si="30"/>
        <v/>
      </c>
      <c r="X94" s="32" t="str">
        <f t="shared" si="31"/>
        <v/>
      </c>
      <c r="Y94" s="32" t="str">
        <f t="shared" si="32"/>
        <v/>
      </c>
      <c r="Z94" s="32" t="str">
        <f t="shared" si="33"/>
        <v/>
      </c>
      <c r="AA94" s="45" t="str">
        <f t="shared" si="34"/>
        <v/>
      </c>
      <c r="AB94" s="43" t="str">
        <f t="shared" si="35"/>
        <v/>
      </c>
      <c r="AC94" s="65" t="str">
        <f t="shared" si="36"/>
        <v/>
      </c>
      <c r="AD94" s="66"/>
      <c r="AE94" s="67"/>
      <c r="AF94" s="67"/>
      <c r="AG94" s="68"/>
      <c r="AH94" s="72"/>
      <c r="AI94" s="70" t="str">
        <f t="shared" si="37"/>
        <v/>
      </c>
      <c r="AJ94" s="70"/>
      <c r="AK94" s="70"/>
      <c r="AL94" s="70"/>
      <c r="AM94" s="70"/>
      <c r="AN94" s="70"/>
      <c r="AO94" s="70"/>
      <c r="AP94" s="70"/>
      <c r="AQ94" s="70"/>
      <c r="AR94" s="70"/>
      <c r="AS94" s="70"/>
      <c r="AT94" s="70"/>
      <c r="AU94" s="70"/>
      <c r="AV94" s="70"/>
      <c r="AW94" s="70"/>
      <c r="AX94" s="70"/>
      <c r="AY94" s="70"/>
      <c r="AZ94" s="70"/>
      <c r="BA94" s="70"/>
      <c r="BB94" s="70"/>
      <c r="BC94" s="71"/>
    </row>
    <row r="95" spans="1:55" ht="33" customHeight="1">
      <c r="A95" s="122">
        <f t="shared" si="16"/>
        <v>46</v>
      </c>
      <c r="B95" s="82"/>
      <c r="C95" s="81"/>
      <c r="D95" s="62"/>
      <c r="E95" s="63"/>
      <c r="F95" s="64">
        <f t="shared" si="21"/>
        <v>0</v>
      </c>
      <c r="G95" s="110"/>
      <c r="H95" s="83"/>
      <c r="I95" s="84">
        <f t="shared" si="17"/>
        <v>0</v>
      </c>
      <c r="J95" s="85"/>
      <c r="K95" s="84">
        <f t="shared" si="18"/>
        <v>0</v>
      </c>
      <c r="L95" s="86">
        <f t="shared" si="22"/>
        <v>0</v>
      </c>
      <c r="M95" s="87">
        <f t="shared" si="23"/>
        <v>0</v>
      </c>
      <c r="N95" s="99"/>
      <c r="O95" s="112">
        <f t="shared" si="19"/>
        <v>0</v>
      </c>
      <c r="P95" s="46"/>
      <c r="Q95" s="56">
        <f t="shared" si="24"/>
        <v>46</v>
      </c>
      <c r="R95" s="44" t="str">
        <f t="shared" si="25"/>
        <v/>
      </c>
      <c r="S95" s="32" t="str">
        <f t="shared" si="26"/>
        <v/>
      </c>
      <c r="T95" s="32" t="str">
        <f t="shared" si="27"/>
        <v/>
      </c>
      <c r="U95" s="32" t="str">
        <f t="shared" si="28"/>
        <v/>
      </c>
      <c r="V95" s="32" t="str">
        <f t="shared" si="29"/>
        <v/>
      </c>
      <c r="W95" s="32" t="str">
        <f t="shared" si="30"/>
        <v/>
      </c>
      <c r="X95" s="32" t="str">
        <f t="shared" si="31"/>
        <v/>
      </c>
      <c r="Y95" s="32" t="str">
        <f t="shared" si="32"/>
        <v/>
      </c>
      <c r="Z95" s="32" t="str">
        <f t="shared" si="33"/>
        <v/>
      </c>
      <c r="AA95" s="45" t="str">
        <f t="shared" si="34"/>
        <v/>
      </c>
      <c r="AB95" s="43" t="str">
        <f t="shared" si="35"/>
        <v/>
      </c>
      <c r="AC95" s="65" t="str">
        <f t="shared" si="36"/>
        <v/>
      </c>
      <c r="AD95" s="66"/>
      <c r="AE95" s="67"/>
      <c r="AF95" s="67"/>
      <c r="AG95" s="68"/>
      <c r="AH95" s="72"/>
      <c r="AI95" s="70" t="str">
        <f t="shared" si="37"/>
        <v/>
      </c>
      <c r="AJ95" s="70"/>
      <c r="AK95" s="70"/>
      <c r="AL95" s="70"/>
      <c r="AM95" s="70"/>
      <c r="AN95" s="70"/>
      <c r="AO95" s="70"/>
      <c r="AP95" s="70"/>
      <c r="AQ95" s="70"/>
      <c r="AR95" s="70"/>
      <c r="AS95" s="70"/>
      <c r="AT95" s="70"/>
      <c r="AU95" s="70"/>
      <c r="AV95" s="70"/>
      <c r="AW95" s="70"/>
      <c r="AX95" s="70"/>
      <c r="AY95" s="70"/>
      <c r="AZ95" s="70"/>
      <c r="BA95" s="70"/>
      <c r="BB95" s="70"/>
      <c r="BC95" s="71"/>
    </row>
    <row r="96" spans="1:55" ht="33" customHeight="1">
      <c r="A96" s="122">
        <f t="shared" si="16"/>
        <v>47</v>
      </c>
      <c r="B96" s="82"/>
      <c r="C96" s="81"/>
      <c r="D96" s="62"/>
      <c r="E96" s="63"/>
      <c r="F96" s="64">
        <f t="shared" si="21"/>
        <v>0</v>
      </c>
      <c r="G96" s="110"/>
      <c r="H96" s="83"/>
      <c r="I96" s="84">
        <f t="shared" si="17"/>
        <v>0</v>
      </c>
      <c r="J96" s="85"/>
      <c r="K96" s="84">
        <f t="shared" si="18"/>
        <v>0</v>
      </c>
      <c r="L96" s="86">
        <f t="shared" si="22"/>
        <v>0</v>
      </c>
      <c r="M96" s="87">
        <f t="shared" si="23"/>
        <v>0</v>
      </c>
      <c r="N96" s="99"/>
      <c r="O96" s="112">
        <f t="shared" si="19"/>
        <v>0</v>
      </c>
      <c r="P96" s="46"/>
      <c r="Q96" s="56">
        <f t="shared" si="24"/>
        <v>47</v>
      </c>
      <c r="R96" s="44" t="str">
        <f t="shared" si="25"/>
        <v/>
      </c>
      <c r="S96" s="32" t="str">
        <f t="shared" si="26"/>
        <v/>
      </c>
      <c r="T96" s="32" t="str">
        <f t="shared" si="27"/>
        <v/>
      </c>
      <c r="U96" s="32" t="str">
        <f t="shared" si="28"/>
        <v/>
      </c>
      <c r="V96" s="32" t="str">
        <f t="shared" si="29"/>
        <v/>
      </c>
      <c r="W96" s="32" t="str">
        <f t="shared" si="30"/>
        <v/>
      </c>
      <c r="X96" s="32" t="str">
        <f t="shared" si="31"/>
        <v/>
      </c>
      <c r="Y96" s="32" t="str">
        <f t="shared" si="32"/>
        <v/>
      </c>
      <c r="Z96" s="32" t="str">
        <f t="shared" si="33"/>
        <v/>
      </c>
      <c r="AA96" s="45" t="str">
        <f t="shared" si="34"/>
        <v/>
      </c>
      <c r="AB96" s="43" t="str">
        <f t="shared" si="35"/>
        <v/>
      </c>
      <c r="AC96" s="65" t="str">
        <f t="shared" si="36"/>
        <v/>
      </c>
      <c r="AD96" s="66"/>
      <c r="AE96" s="67"/>
      <c r="AF96" s="67"/>
      <c r="AG96" s="68"/>
      <c r="AH96" s="72"/>
      <c r="AI96" s="70" t="str">
        <f t="shared" si="37"/>
        <v/>
      </c>
      <c r="AJ96" s="70"/>
      <c r="AK96" s="70"/>
      <c r="AL96" s="70"/>
      <c r="AM96" s="70"/>
      <c r="AN96" s="70"/>
      <c r="AO96" s="70"/>
      <c r="AP96" s="70"/>
      <c r="AQ96" s="70"/>
      <c r="AR96" s="70"/>
      <c r="AS96" s="70"/>
      <c r="AT96" s="70"/>
      <c r="AU96" s="70"/>
      <c r="AV96" s="70"/>
      <c r="AW96" s="70"/>
      <c r="AX96" s="70"/>
      <c r="AY96" s="70"/>
      <c r="AZ96" s="70"/>
      <c r="BA96" s="70"/>
      <c r="BB96" s="70"/>
      <c r="BC96" s="71"/>
    </row>
    <row r="97" spans="1:55" ht="33" customHeight="1">
      <c r="A97" s="122">
        <f t="shared" si="16"/>
        <v>48</v>
      </c>
      <c r="B97" s="82"/>
      <c r="C97" s="81"/>
      <c r="D97" s="62"/>
      <c r="E97" s="63"/>
      <c r="F97" s="64">
        <f t="shared" si="21"/>
        <v>0</v>
      </c>
      <c r="G97" s="110"/>
      <c r="H97" s="83"/>
      <c r="I97" s="84">
        <f t="shared" si="17"/>
        <v>0</v>
      </c>
      <c r="J97" s="85"/>
      <c r="K97" s="84">
        <f t="shared" si="18"/>
        <v>0</v>
      </c>
      <c r="L97" s="86">
        <f t="shared" si="22"/>
        <v>0</v>
      </c>
      <c r="M97" s="87">
        <f t="shared" si="23"/>
        <v>0</v>
      </c>
      <c r="N97" s="99"/>
      <c r="O97" s="112">
        <f t="shared" si="19"/>
        <v>0</v>
      </c>
      <c r="P97" s="46"/>
      <c r="Q97" s="56">
        <f t="shared" si="24"/>
        <v>48</v>
      </c>
      <c r="R97" s="44" t="str">
        <f t="shared" si="25"/>
        <v/>
      </c>
      <c r="S97" s="32" t="str">
        <f t="shared" si="26"/>
        <v/>
      </c>
      <c r="T97" s="32" t="str">
        <f t="shared" si="27"/>
        <v/>
      </c>
      <c r="U97" s="32" t="str">
        <f t="shared" si="28"/>
        <v/>
      </c>
      <c r="V97" s="32" t="str">
        <f t="shared" si="29"/>
        <v/>
      </c>
      <c r="W97" s="32" t="str">
        <f t="shared" si="30"/>
        <v/>
      </c>
      <c r="X97" s="32" t="str">
        <f t="shared" si="31"/>
        <v/>
      </c>
      <c r="Y97" s="32" t="str">
        <f t="shared" si="32"/>
        <v/>
      </c>
      <c r="Z97" s="32" t="str">
        <f t="shared" si="33"/>
        <v/>
      </c>
      <c r="AA97" s="45" t="str">
        <f t="shared" si="34"/>
        <v/>
      </c>
      <c r="AB97" s="43" t="str">
        <f t="shared" si="35"/>
        <v/>
      </c>
      <c r="AC97" s="65" t="str">
        <f t="shared" si="36"/>
        <v/>
      </c>
      <c r="AD97" s="66"/>
      <c r="AE97" s="67"/>
      <c r="AF97" s="67"/>
      <c r="AG97" s="68"/>
      <c r="AH97" s="72"/>
      <c r="AI97" s="70" t="str">
        <f t="shared" si="37"/>
        <v/>
      </c>
      <c r="AJ97" s="70"/>
      <c r="AK97" s="70"/>
      <c r="AL97" s="70"/>
      <c r="AM97" s="70"/>
      <c r="AN97" s="70"/>
      <c r="AO97" s="70"/>
      <c r="AP97" s="70"/>
      <c r="AQ97" s="70"/>
      <c r="AR97" s="70"/>
      <c r="AS97" s="70"/>
      <c r="AT97" s="70"/>
      <c r="AU97" s="70"/>
      <c r="AV97" s="70"/>
      <c r="AW97" s="70"/>
      <c r="AX97" s="70"/>
      <c r="AY97" s="70"/>
      <c r="AZ97" s="70"/>
      <c r="BA97" s="70"/>
      <c r="BB97" s="70"/>
      <c r="BC97" s="71"/>
    </row>
    <row r="98" spans="1:55" ht="33" customHeight="1">
      <c r="A98" s="122">
        <f t="shared" si="16"/>
        <v>49</v>
      </c>
      <c r="B98" s="82"/>
      <c r="C98" s="81"/>
      <c r="D98" s="62"/>
      <c r="E98" s="63"/>
      <c r="F98" s="64">
        <f t="shared" si="21"/>
        <v>0</v>
      </c>
      <c r="G98" s="110"/>
      <c r="H98" s="83"/>
      <c r="I98" s="84">
        <f t="shared" si="17"/>
        <v>0</v>
      </c>
      <c r="J98" s="85"/>
      <c r="K98" s="84">
        <f t="shared" si="18"/>
        <v>0</v>
      </c>
      <c r="L98" s="86">
        <f t="shared" si="22"/>
        <v>0</v>
      </c>
      <c r="M98" s="87">
        <f t="shared" si="23"/>
        <v>0</v>
      </c>
      <c r="N98" s="99"/>
      <c r="O98" s="112">
        <f t="shared" si="19"/>
        <v>0</v>
      </c>
      <c r="P98" s="46"/>
      <c r="Q98" s="56">
        <f t="shared" si="24"/>
        <v>49</v>
      </c>
      <c r="R98" s="44" t="str">
        <f t="shared" si="25"/>
        <v/>
      </c>
      <c r="S98" s="32" t="str">
        <f t="shared" si="26"/>
        <v/>
      </c>
      <c r="T98" s="32" t="str">
        <f t="shared" si="27"/>
        <v/>
      </c>
      <c r="U98" s="32" t="str">
        <f t="shared" si="28"/>
        <v/>
      </c>
      <c r="V98" s="32" t="str">
        <f t="shared" si="29"/>
        <v/>
      </c>
      <c r="W98" s="32" t="str">
        <f t="shared" si="30"/>
        <v/>
      </c>
      <c r="X98" s="32" t="str">
        <f t="shared" si="31"/>
        <v/>
      </c>
      <c r="Y98" s="32" t="str">
        <f t="shared" si="32"/>
        <v/>
      </c>
      <c r="Z98" s="32" t="str">
        <f t="shared" si="33"/>
        <v/>
      </c>
      <c r="AA98" s="45" t="str">
        <f t="shared" si="34"/>
        <v/>
      </c>
      <c r="AB98" s="43" t="str">
        <f t="shared" si="35"/>
        <v/>
      </c>
      <c r="AC98" s="65" t="str">
        <f t="shared" si="36"/>
        <v/>
      </c>
      <c r="AD98" s="66"/>
      <c r="AE98" s="67"/>
      <c r="AF98" s="67"/>
      <c r="AG98" s="68"/>
      <c r="AH98" s="72"/>
      <c r="AI98" s="70" t="str">
        <f t="shared" si="37"/>
        <v/>
      </c>
      <c r="AJ98" s="70"/>
      <c r="AK98" s="70"/>
      <c r="AL98" s="70"/>
      <c r="AM98" s="70"/>
      <c r="AN98" s="70"/>
      <c r="AO98" s="70"/>
      <c r="AP98" s="70"/>
      <c r="AQ98" s="70"/>
      <c r="AR98" s="70"/>
      <c r="AS98" s="70"/>
      <c r="AT98" s="70"/>
      <c r="AU98" s="70"/>
      <c r="AV98" s="70"/>
      <c r="AW98" s="70"/>
      <c r="AX98" s="70"/>
      <c r="AY98" s="70"/>
      <c r="AZ98" s="70"/>
      <c r="BA98" s="70"/>
      <c r="BB98" s="70"/>
      <c r="BC98" s="71"/>
    </row>
    <row r="99" spans="1:55" ht="33" customHeight="1">
      <c r="A99" s="122">
        <f t="shared" si="16"/>
        <v>50</v>
      </c>
      <c r="B99" s="82"/>
      <c r="C99" s="81"/>
      <c r="D99" s="62"/>
      <c r="E99" s="63"/>
      <c r="F99" s="64">
        <f t="shared" si="21"/>
        <v>0</v>
      </c>
      <c r="G99" s="110"/>
      <c r="H99" s="83"/>
      <c r="I99" s="84">
        <f t="shared" si="17"/>
        <v>0</v>
      </c>
      <c r="J99" s="85"/>
      <c r="K99" s="84">
        <f t="shared" si="18"/>
        <v>0</v>
      </c>
      <c r="L99" s="86">
        <f t="shared" si="22"/>
        <v>0</v>
      </c>
      <c r="M99" s="87">
        <f t="shared" si="23"/>
        <v>0</v>
      </c>
      <c r="N99" s="99"/>
      <c r="O99" s="112">
        <f t="shared" si="19"/>
        <v>0</v>
      </c>
      <c r="P99" s="46"/>
      <c r="Q99" s="56">
        <f t="shared" si="24"/>
        <v>50</v>
      </c>
      <c r="R99" s="44" t="str">
        <f t="shared" si="25"/>
        <v/>
      </c>
      <c r="S99" s="32" t="str">
        <f t="shared" si="26"/>
        <v/>
      </c>
      <c r="T99" s="32" t="str">
        <f t="shared" si="27"/>
        <v/>
      </c>
      <c r="U99" s="32" t="str">
        <f t="shared" si="28"/>
        <v/>
      </c>
      <c r="V99" s="32" t="str">
        <f t="shared" si="29"/>
        <v/>
      </c>
      <c r="W99" s="32" t="str">
        <f t="shared" si="30"/>
        <v/>
      </c>
      <c r="X99" s="32" t="str">
        <f t="shared" si="31"/>
        <v/>
      </c>
      <c r="Y99" s="32" t="str">
        <f t="shared" si="32"/>
        <v/>
      </c>
      <c r="Z99" s="32" t="str">
        <f t="shared" si="33"/>
        <v/>
      </c>
      <c r="AA99" s="45" t="str">
        <f t="shared" si="34"/>
        <v/>
      </c>
      <c r="AB99" s="43" t="str">
        <f t="shared" si="35"/>
        <v/>
      </c>
      <c r="AC99" s="65" t="str">
        <f t="shared" si="36"/>
        <v/>
      </c>
      <c r="AD99" s="66"/>
      <c r="AE99" s="67"/>
      <c r="AF99" s="67"/>
      <c r="AG99" s="68"/>
      <c r="AH99" s="72"/>
      <c r="AI99" s="70" t="str">
        <f t="shared" si="37"/>
        <v/>
      </c>
      <c r="AJ99" s="70"/>
      <c r="AK99" s="70"/>
      <c r="AL99" s="70"/>
      <c r="AM99" s="70"/>
      <c r="AN99" s="70"/>
      <c r="AO99" s="70"/>
      <c r="AP99" s="70"/>
      <c r="AQ99" s="70"/>
      <c r="AR99" s="70"/>
      <c r="AS99" s="70"/>
      <c r="AT99" s="70"/>
      <c r="AU99" s="70"/>
      <c r="AV99" s="70"/>
      <c r="AW99" s="70"/>
      <c r="AX99" s="70"/>
      <c r="AY99" s="70"/>
      <c r="AZ99" s="70"/>
      <c r="BA99" s="70"/>
      <c r="BB99" s="70"/>
      <c r="BC99" s="71"/>
    </row>
    <row r="100" spans="1:55" ht="33" customHeight="1">
      <c r="A100" s="122">
        <f t="shared" si="16"/>
        <v>51</v>
      </c>
      <c r="B100" s="82"/>
      <c r="C100" s="81"/>
      <c r="D100" s="62"/>
      <c r="E100" s="63"/>
      <c r="F100" s="64">
        <f t="shared" si="21"/>
        <v>0</v>
      </c>
      <c r="G100" s="110"/>
      <c r="H100" s="83"/>
      <c r="I100" s="84">
        <f t="shared" si="17"/>
        <v>0</v>
      </c>
      <c r="J100" s="85"/>
      <c r="K100" s="84">
        <f t="shared" si="18"/>
        <v>0</v>
      </c>
      <c r="L100" s="86">
        <f t="shared" si="22"/>
        <v>0</v>
      </c>
      <c r="M100" s="87">
        <f t="shared" si="23"/>
        <v>0</v>
      </c>
      <c r="N100" s="99"/>
      <c r="O100" s="112">
        <f t="shared" si="19"/>
        <v>0</v>
      </c>
      <c r="P100" s="46"/>
      <c r="Q100" s="56">
        <f t="shared" si="24"/>
        <v>51</v>
      </c>
      <c r="R100" s="44" t="str">
        <f t="shared" si="25"/>
        <v/>
      </c>
      <c r="S100" s="32" t="str">
        <f t="shared" si="26"/>
        <v/>
      </c>
      <c r="T100" s="32" t="str">
        <f t="shared" si="27"/>
        <v/>
      </c>
      <c r="U100" s="32" t="str">
        <f t="shared" si="28"/>
        <v/>
      </c>
      <c r="V100" s="32" t="str">
        <f t="shared" si="29"/>
        <v/>
      </c>
      <c r="W100" s="32" t="str">
        <f t="shared" si="30"/>
        <v/>
      </c>
      <c r="X100" s="32" t="str">
        <f t="shared" si="31"/>
        <v/>
      </c>
      <c r="Y100" s="32" t="str">
        <f t="shared" si="32"/>
        <v/>
      </c>
      <c r="Z100" s="32" t="str">
        <f t="shared" si="33"/>
        <v/>
      </c>
      <c r="AA100" s="45" t="str">
        <f t="shared" si="34"/>
        <v/>
      </c>
      <c r="AB100" s="43" t="str">
        <f t="shared" si="35"/>
        <v/>
      </c>
      <c r="AC100" s="65" t="str">
        <f t="shared" si="36"/>
        <v/>
      </c>
      <c r="AD100" s="66"/>
      <c r="AE100" s="67"/>
      <c r="AF100" s="67"/>
      <c r="AG100" s="68"/>
      <c r="AH100" s="72"/>
      <c r="AI100" s="70" t="str">
        <f t="shared" si="37"/>
        <v/>
      </c>
      <c r="AJ100" s="70"/>
      <c r="AK100" s="70"/>
      <c r="AL100" s="70"/>
      <c r="AM100" s="70"/>
      <c r="AN100" s="70"/>
      <c r="AO100" s="70"/>
      <c r="AP100" s="70"/>
      <c r="AQ100" s="70"/>
      <c r="AR100" s="70"/>
      <c r="AS100" s="70"/>
      <c r="AT100" s="70"/>
      <c r="AU100" s="70"/>
      <c r="AV100" s="70"/>
      <c r="AW100" s="70"/>
      <c r="AX100" s="70"/>
      <c r="AY100" s="70"/>
      <c r="AZ100" s="70"/>
      <c r="BA100" s="70"/>
      <c r="BB100" s="70"/>
      <c r="BC100" s="71"/>
    </row>
    <row r="101" spans="1:55" ht="33" customHeight="1">
      <c r="A101" s="122">
        <f t="shared" si="16"/>
        <v>52</v>
      </c>
      <c r="B101" s="82"/>
      <c r="C101" s="81"/>
      <c r="D101" s="62"/>
      <c r="E101" s="63"/>
      <c r="F101" s="64">
        <f t="shared" si="21"/>
        <v>0</v>
      </c>
      <c r="G101" s="110"/>
      <c r="H101" s="83"/>
      <c r="I101" s="84">
        <f t="shared" si="17"/>
        <v>0</v>
      </c>
      <c r="J101" s="85"/>
      <c r="K101" s="84">
        <f t="shared" si="18"/>
        <v>0</v>
      </c>
      <c r="L101" s="86">
        <f t="shared" si="22"/>
        <v>0</v>
      </c>
      <c r="M101" s="87">
        <f t="shared" si="23"/>
        <v>0</v>
      </c>
      <c r="N101" s="99"/>
      <c r="O101" s="112">
        <f t="shared" si="19"/>
        <v>0</v>
      </c>
      <c r="P101" s="46"/>
      <c r="Q101" s="56">
        <f t="shared" si="24"/>
        <v>52</v>
      </c>
      <c r="R101" s="44" t="str">
        <f t="shared" si="25"/>
        <v/>
      </c>
      <c r="S101" s="32" t="str">
        <f t="shared" si="26"/>
        <v/>
      </c>
      <c r="T101" s="32" t="str">
        <f t="shared" si="27"/>
        <v/>
      </c>
      <c r="U101" s="32" t="str">
        <f t="shared" si="28"/>
        <v/>
      </c>
      <c r="V101" s="32" t="str">
        <f t="shared" si="29"/>
        <v/>
      </c>
      <c r="W101" s="32" t="str">
        <f t="shared" si="30"/>
        <v/>
      </c>
      <c r="X101" s="32" t="str">
        <f t="shared" si="31"/>
        <v/>
      </c>
      <c r="Y101" s="32" t="str">
        <f t="shared" si="32"/>
        <v/>
      </c>
      <c r="Z101" s="32" t="str">
        <f t="shared" si="33"/>
        <v/>
      </c>
      <c r="AA101" s="45" t="str">
        <f t="shared" si="34"/>
        <v/>
      </c>
      <c r="AB101" s="43" t="str">
        <f t="shared" si="35"/>
        <v/>
      </c>
      <c r="AC101" s="65" t="str">
        <f t="shared" si="36"/>
        <v/>
      </c>
      <c r="AD101" s="66"/>
      <c r="AE101" s="67"/>
      <c r="AF101" s="67"/>
      <c r="AG101" s="68"/>
      <c r="AH101" s="72"/>
      <c r="AI101" s="70" t="str">
        <f t="shared" si="37"/>
        <v/>
      </c>
      <c r="AJ101" s="70"/>
      <c r="AK101" s="70"/>
      <c r="AL101" s="70"/>
      <c r="AM101" s="70"/>
      <c r="AN101" s="70"/>
      <c r="AO101" s="70"/>
      <c r="AP101" s="70"/>
      <c r="AQ101" s="70"/>
      <c r="AR101" s="70"/>
      <c r="AS101" s="70"/>
      <c r="AT101" s="70"/>
      <c r="AU101" s="70"/>
      <c r="AV101" s="70"/>
      <c r="AW101" s="70"/>
      <c r="AX101" s="70"/>
      <c r="AY101" s="70"/>
      <c r="AZ101" s="70"/>
      <c r="BA101" s="70"/>
      <c r="BB101" s="70"/>
      <c r="BC101" s="71"/>
    </row>
    <row r="102" spans="1:55" ht="33" customHeight="1">
      <c r="A102" s="122">
        <f t="shared" si="16"/>
        <v>53</v>
      </c>
      <c r="B102" s="82"/>
      <c r="C102" s="81"/>
      <c r="D102" s="62"/>
      <c r="E102" s="63"/>
      <c r="F102" s="64">
        <f t="shared" si="21"/>
        <v>0</v>
      </c>
      <c r="G102" s="110"/>
      <c r="H102" s="83"/>
      <c r="I102" s="84">
        <f t="shared" si="17"/>
        <v>0</v>
      </c>
      <c r="J102" s="85"/>
      <c r="K102" s="84">
        <f t="shared" si="18"/>
        <v>0</v>
      </c>
      <c r="L102" s="86">
        <f t="shared" si="22"/>
        <v>0</v>
      </c>
      <c r="M102" s="87">
        <f t="shared" si="23"/>
        <v>0</v>
      </c>
      <c r="N102" s="99"/>
      <c r="O102" s="112">
        <f t="shared" si="19"/>
        <v>0</v>
      </c>
      <c r="P102" s="46"/>
      <c r="Q102" s="56">
        <f t="shared" si="24"/>
        <v>53</v>
      </c>
      <c r="R102" s="44" t="str">
        <f t="shared" si="25"/>
        <v/>
      </c>
      <c r="S102" s="32" t="str">
        <f t="shared" si="26"/>
        <v/>
      </c>
      <c r="T102" s="32" t="str">
        <f t="shared" si="27"/>
        <v/>
      </c>
      <c r="U102" s="32" t="str">
        <f t="shared" si="28"/>
        <v/>
      </c>
      <c r="V102" s="32" t="str">
        <f t="shared" si="29"/>
        <v/>
      </c>
      <c r="W102" s="32" t="str">
        <f t="shared" si="30"/>
        <v/>
      </c>
      <c r="X102" s="32" t="str">
        <f t="shared" si="31"/>
        <v/>
      </c>
      <c r="Y102" s="32" t="str">
        <f t="shared" si="32"/>
        <v/>
      </c>
      <c r="Z102" s="32" t="str">
        <f t="shared" si="33"/>
        <v/>
      </c>
      <c r="AA102" s="45" t="str">
        <f t="shared" si="34"/>
        <v/>
      </c>
      <c r="AB102" s="43" t="str">
        <f t="shared" si="35"/>
        <v/>
      </c>
      <c r="AC102" s="65" t="str">
        <f t="shared" si="36"/>
        <v/>
      </c>
      <c r="AD102" s="66"/>
      <c r="AE102" s="67"/>
      <c r="AF102" s="67"/>
      <c r="AG102" s="68"/>
      <c r="AH102" s="72"/>
      <c r="AI102" s="70" t="str">
        <f t="shared" si="37"/>
        <v/>
      </c>
      <c r="AJ102" s="70"/>
      <c r="AK102" s="70"/>
      <c r="AL102" s="70"/>
      <c r="AM102" s="70"/>
      <c r="AN102" s="70"/>
      <c r="AO102" s="70"/>
      <c r="AP102" s="70"/>
      <c r="AQ102" s="70"/>
      <c r="AR102" s="70"/>
      <c r="AS102" s="70"/>
      <c r="AT102" s="70"/>
      <c r="AU102" s="70"/>
      <c r="AV102" s="70"/>
      <c r="AW102" s="70"/>
      <c r="AX102" s="70"/>
      <c r="AY102" s="70"/>
      <c r="AZ102" s="70"/>
      <c r="BA102" s="70"/>
      <c r="BB102" s="70"/>
      <c r="BC102" s="71"/>
    </row>
    <row r="103" spans="1:55" ht="33" customHeight="1">
      <c r="A103" s="122">
        <f t="shared" si="16"/>
        <v>54</v>
      </c>
      <c r="B103" s="82"/>
      <c r="C103" s="81"/>
      <c r="D103" s="62"/>
      <c r="E103" s="63"/>
      <c r="F103" s="64">
        <f t="shared" si="21"/>
        <v>0</v>
      </c>
      <c r="G103" s="110"/>
      <c r="H103" s="83"/>
      <c r="I103" s="84">
        <f t="shared" si="17"/>
        <v>0</v>
      </c>
      <c r="J103" s="85"/>
      <c r="K103" s="84">
        <f t="shared" si="18"/>
        <v>0</v>
      </c>
      <c r="L103" s="86">
        <f t="shared" si="22"/>
        <v>0</v>
      </c>
      <c r="M103" s="87">
        <f t="shared" si="23"/>
        <v>0</v>
      </c>
      <c r="N103" s="99"/>
      <c r="O103" s="112">
        <f t="shared" si="19"/>
        <v>0</v>
      </c>
      <c r="P103" s="46"/>
      <c r="Q103" s="56">
        <f t="shared" si="24"/>
        <v>54</v>
      </c>
      <c r="R103" s="44" t="str">
        <f t="shared" si="25"/>
        <v/>
      </c>
      <c r="S103" s="32" t="str">
        <f t="shared" si="26"/>
        <v/>
      </c>
      <c r="T103" s="32" t="str">
        <f t="shared" si="27"/>
        <v/>
      </c>
      <c r="U103" s="32" t="str">
        <f t="shared" si="28"/>
        <v/>
      </c>
      <c r="V103" s="32" t="str">
        <f t="shared" si="29"/>
        <v/>
      </c>
      <c r="W103" s="32" t="str">
        <f t="shared" si="30"/>
        <v/>
      </c>
      <c r="X103" s="32" t="str">
        <f t="shared" si="31"/>
        <v/>
      </c>
      <c r="Y103" s="32" t="str">
        <f t="shared" si="32"/>
        <v/>
      </c>
      <c r="Z103" s="32" t="str">
        <f t="shared" si="33"/>
        <v/>
      </c>
      <c r="AA103" s="45" t="str">
        <f t="shared" si="34"/>
        <v/>
      </c>
      <c r="AB103" s="43" t="str">
        <f t="shared" si="35"/>
        <v/>
      </c>
      <c r="AC103" s="65" t="str">
        <f t="shared" si="36"/>
        <v/>
      </c>
      <c r="AD103" s="66"/>
      <c r="AE103" s="67"/>
      <c r="AF103" s="67"/>
      <c r="AG103" s="68"/>
      <c r="AH103" s="72"/>
      <c r="AI103" s="70" t="str">
        <f t="shared" si="37"/>
        <v/>
      </c>
      <c r="AJ103" s="70"/>
      <c r="AK103" s="70"/>
      <c r="AL103" s="70"/>
      <c r="AM103" s="70"/>
      <c r="AN103" s="70"/>
      <c r="AO103" s="70"/>
      <c r="AP103" s="70"/>
      <c r="AQ103" s="70"/>
      <c r="AR103" s="70"/>
      <c r="AS103" s="70"/>
      <c r="AT103" s="70"/>
      <c r="AU103" s="70"/>
      <c r="AV103" s="70"/>
      <c r="AW103" s="70"/>
      <c r="AX103" s="70"/>
      <c r="AY103" s="70"/>
      <c r="AZ103" s="70"/>
      <c r="BA103" s="70"/>
      <c r="BB103" s="70"/>
      <c r="BC103" s="71"/>
    </row>
    <row r="104" spans="1:55" ht="33" customHeight="1">
      <c r="A104" s="122">
        <f t="shared" si="16"/>
        <v>55</v>
      </c>
      <c r="B104" s="82"/>
      <c r="C104" s="81"/>
      <c r="D104" s="62"/>
      <c r="E104" s="63"/>
      <c r="F104" s="64">
        <f t="shared" si="21"/>
        <v>0</v>
      </c>
      <c r="G104" s="110"/>
      <c r="H104" s="83"/>
      <c r="I104" s="84">
        <f t="shared" si="17"/>
        <v>0</v>
      </c>
      <c r="J104" s="85"/>
      <c r="K104" s="84">
        <f t="shared" si="18"/>
        <v>0</v>
      </c>
      <c r="L104" s="86">
        <f t="shared" si="22"/>
        <v>0</v>
      </c>
      <c r="M104" s="87">
        <f t="shared" si="23"/>
        <v>0</v>
      </c>
      <c r="N104" s="99"/>
      <c r="O104" s="112">
        <f t="shared" si="19"/>
        <v>0</v>
      </c>
      <c r="P104" s="46"/>
      <c r="Q104" s="56">
        <f t="shared" si="24"/>
        <v>55</v>
      </c>
      <c r="R104" s="44" t="str">
        <f t="shared" si="25"/>
        <v/>
      </c>
      <c r="S104" s="32" t="str">
        <f t="shared" si="26"/>
        <v/>
      </c>
      <c r="T104" s="32" t="str">
        <f t="shared" si="27"/>
        <v/>
      </c>
      <c r="U104" s="32" t="str">
        <f t="shared" si="28"/>
        <v/>
      </c>
      <c r="V104" s="32" t="str">
        <f t="shared" si="29"/>
        <v/>
      </c>
      <c r="W104" s="32" t="str">
        <f t="shared" si="30"/>
        <v/>
      </c>
      <c r="X104" s="32" t="str">
        <f t="shared" si="31"/>
        <v/>
      </c>
      <c r="Y104" s="32" t="str">
        <f t="shared" si="32"/>
        <v/>
      </c>
      <c r="Z104" s="32" t="str">
        <f t="shared" si="33"/>
        <v/>
      </c>
      <c r="AA104" s="45" t="str">
        <f t="shared" si="34"/>
        <v/>
      </c>
      <c r="AB104" s="43" t="str">
        <f t="shared" si="35"/>
        <v/>
      </c>
      <c r="AC104" s="65" t="str">
        <f t="shared" si="36"/>
        <v/>
      </c>
      <c r="AD104" s="66"/>
      <c r="AE104" s="67"/>
      <c r="AF104" s="67"/>
      <c r="AG104" s="68"/>
      <c r="AH104" s="72"/>
      <c r="AI104" s="70" t="str">
        <f t="shared" si="37"/>
        <v/>
      </c>
      <c r="AJ104" s="70"/>
      <c r="AK104" s="70"/>
      <c r="AL104" s="70"/>
      <c r="AM104" s="70"/>
      <c r="AN104" s="70"/>
      <c r="AO104" s="70"/>
      <c r="AP104" s="70"/>
      <c r="AQ104" s="70"/>
      <c r="AR104" s="70"/>
      <c r="AS104" s="70"/>
      <c r="AT104" s="70"/>
      <c r="AU104" s="70"/>
      <c r="AV104" s="70"/>
      <c r="AW104" s="70"/>
      <c r="AX104" s="70"/>
      <c r="AY104" s="70"/>
      <c r="AZ104" s="70"/>
      <c r="BA104" s="70"/>
      <c r="BB104" s="70"/>
      <c r="BC104" s="71"/>
    </row>
    <row r="105" spans="1:55" ht="33" customHeight="1">
      <c r="A105" s="122">
        <f t="shared" si="16"/>
        <v>56</v>
      </c>
      <c r="B105" s="82"/>
      <c r="C105" s="81"/>
      <c r="D105" s="62"/>
      <c r="E105" s="63"/>
      <c r="F105" s="64">
        <f t="shared" si="21"/>
        <v>0</v>
      </c>
      <c r="G105" s="110"/>
      <c r="H105" s="83"/>
      <c r="I105" s="84">
        <f t="shared" si="17"/>
        <v>0</v>
      </c>
      <c r="J105" s="85"/>
      <c r="K105" s="84">
        <f t="shared" si="18"/>
        <v>0</v>
      </c>
      <c r="L105" s="86">
        <f t="shared" si="22"/>
        <v>0</v>
      </c>
      <c r="M105" s="87">
        <f t="shared" si="23"/>
        <v>0</v>
      </c>
      <c r="N105" s="99"/>
      <c r="O105" s="112">
        <f t="shared" si="19"/>
        <v>0</v>
      </c>
      <c r="P105" s="46"/>
      <c r="Q105" s="56">
        <f t="shared" si="24"/>
        <v>56</v>
      </c>
      <c r="R105" s="44" t="str">
        <f t="shared" si="25"/>
        <v/>
      </c>
      <c r="S105" s="32" t="str">
        <f t="shared" si="26"/>
        <v/>
      </c>
      <c r="T105" s="32" t="str">
        <f t="shared" si="27"/>
        <v/>
      </c>
      <c r="U105" s="32" t="str">
        <f t="shared" si="28"/>
        <v/>
      </c>
      <c r="V105" s="32" t="str">
        <f t="shared" si="29"/>
        <v/>
      </c>
      <c r="W105" s="32" t="str">
        <f t="shared" si="30"/>
        <v/>
      </c>
      <c r="X105" s="32" t="str">
        <f t="shared" si="31"/>
        <v/>
      </c>
      <c r="Y105" s="32" t="str">
        <f t="shared" si="32"/>
        <v/>
      </c>
      <c r="Z105" s="32" t="str">
        <f t="shared" si="33"/>
        <v/>
      </c>
      <c r="AA105" s="45" t="str">
        <f t="shared" si="34"/>
        <v/>
      </c>
      <c r="AB105" s="43" t="str">
        <f t="shared" si="35"/>
        <v/>
      </c>
      <c r="AC105" s="65" t="str">
        <f t="shared" si="36"/>
        <v/>
      </c>
      <c r="AD105" s="66"/>
      <c r="AE105" s="67"/>
      <c r="AF105" s="67"/>
      <c r="AG105" s="68"/>
      <c r="AH105" s="72"/>
      <c r="AI105" s="70" t="str">
        <f t="shared" si="37"/>
        <v/>
      </c>
      <c r="AJ105" s="70"/>
      <c r="AK105" s="70"/>
      <c r="AL105" s="70"/>
      <c r="AM105" s="70"/>
      <c r="AN105" s="70"/>
      <c r="AO105" s="70"/>
      <c r="AP105" s="70"/>
      <c r="AQ105" s="70"/>
      <c r="AR105" s="70"/>
      <c r="AS105" s="70"/>
      <c r="AT105" s="70"/>
      <c r="AU105" s="70"/>
      <c r="AV105" s="70"/>
      <c r="AW105" s="70"/>
      <c r="AX105" s="70"/>
      <c r="AY105" s="70"/>
      <c r="AZ105" s="70"/>
      <c r="BA105" s="70"/>
      <c r="BB105" s="70"/>
      <c r="BC105" s="71"/>
    </row>
    <row r="106" spans="1:55" ht="33" customHeight="1">
      <c r="A106" s="122">
        <f t="shared" si="16"/>
        <v>57</v>
      </c>
      <c r="B106" s="82"/>
      <c r="C106" s="81"/>
      <c r="D106" s="62"/>
      <c r="E106" s="63"/>
      <c r="F106" s="64">
        <f t="shared" si="21"/>
        <v>0</v>
      </c>
      <c r="G106" s="110"/>
      <c r="H106" s="83"/>
      <c r="I106" s="84">
        <f t="shared" si="17"/>
        <v>0</v>
      </c>
      <c r="J106" s="85"/>
      <c r="K106" s="84">
        <f t="shared" si="18"/>
        <v>0</v>
      </c>
      <c r="L106" s="86">
        <f t="shared" si="22"/>
        <v>0</v>
      </c>
      <c r="M106" s="87">
        <f t="shared" si="23"/>
        <v>0</v>
      </c>
      <c r="N106" s="99"/>
      <c r="O106" s="112">
        <f t="shared" si="19"/>
        <v>0</v>
      </c>
      <c r="P106" s="46"/>
      <c r="Q106" s="56">
        <f t="shared" si="24"/>
        <v>57</v>
      </c>
      <c r="R106" s="44" t="str">
        <f t="shared" si="25"/>
        <v/>
      </c>
      <c r="S106" s="32" t="str">
        <f t="shared" si="26"/>
        <v/>
      </c>
      <c r="T106" s="32" t="str">
        <f t="shared" si="27"/>
        <v/>
      </c>
      <c r="U106" s="32" t="str">
        <f t="shared" si="28"/>
        <v/>
      </c>
      <c r="V106" s="32" t="str">
        <f t="shared" si="29"/>
        <v/>
      </c>
      <c r="W106" s="32" t="str">
        <f t="shared" si="30"/>
        <v/>
      </c>
      <c r="X106" s="32" t="str">
        <f t="shared" si="31"/>
        <v/>
      </c>
      <c r="Y106" s="32" t="str">
        <f t="shared" si="32"/>
        <v/>
      </c>
      <c r="Z106" s="32" t="str">
        <f t="shared" si="33"/>
        <v/>
      </c>
      <c r="AA106" s="45" t="str">
        <f t="shared" si="34"/>
        <v/>
      </c>
      <c r="AB106" s="43" t="str">
        <f t="shared" si="35"/>
        <v/>
      </c>
      <c r="AC106" s="65" t="str">
        <f t="shared" si="36"/>
        <v/>
      </c>
      <c r="AD106" s="66"/>
      <c r="AE106" s="67"/>
      <c r="AF106" s="67"/>
      <c r="AG106" s="68"/>
      <c r="AH106" s="72"/>
      <c r="AI106" s="70" t="str">
        <f t="shared" si="37"/>
        <v/>
      </c>
      <c r="AJ106" s="70"/>
      <c r="AK106" s="70"/>
      <c r="AL106" s="70"/>
      <c r="AM106" s="70"/>
      <c r="AN106" s="70"/>
      <c r="AO106" s="70"/>
      <c r="AP106" s="70"/>
      <c r="AQ106" s="70"/>
      <c r="AR106" s="70"/>
      <c r="AS106" s="70"/>
      <c r="AT106" s="70"/>
      <c r="AU106" s="70"/>
      <c r="AV106" s="70"/>
      <c r="AW106" s="70"/>
      <c r="AX106" s="70"/>
      <c r="AY106" s="70"/>
      <c r="AZ106" s="70"/>
      <c r="BA106" s="70"/>
      <c r="BB106" s="70"/>
      <c r="BC106" s="71"/>
    </row>
    <row r="107" spans="1:55" ht="33" customHeight="1">
      <c r="A107" s="122">
        <f t="shared" si="16"/>
        <v>58</v>
      </c>
      <c r="B107" s="82"/>
      <c r="C107" s="81"/>
      <c r="D107" s="62"/>
      <c r="E107" s="63"/>
      <c r="F107" s="64">
        <f t="shared" si="21"/>
        <v>0</v>
      </c>
      <c r="G107" s="110"/>
      <c r="H107" s="83"/>
      <c r="I107" s="84">
        <f t="shared" si="17"/>
        <v>0</v>
      </c>
      <c r="J107" s="85"/>
      <c r="K107" s="84">
        <f t="shared" si="18"/>
        <v>0</v>
      </c>
      <c r="L107" s="86">
        <f t="shared" si="22"/>
        <v>0</v>
      </c>
      <c r="M107" s="87">
        <f t="shared" si="23"/>
        <v>0</v>
      </c>
      <c r="N107" s="99"/>
      <c r="O107" s="112">
        <f t="shared" si="19"/>
        <v>0</v>
      </c>
      <c r="P107" s="46"/>
      <c r="Q107" s="56">
        <f t="shared" si="24"/>
        <v>58</v>
      </c>
      <c r="R107" s="44" t="str">
        <f t="shared" si="25"/>
        <v/>
      </c>
      <c r="S107" s="32" t="str">
        <f t="shared" si="26"/>
        <v/>
      </c>
      <c r="T107" s="32" t="str">
        <f t="shared" si="27"/>
        <v/>
      </c>
      <c r="U107" s="32" t="str">
        <f t="shared" si="28"/>
        <v/>
      </c>
      <c r="V107" s="32" t="str">
        <f t="shared" si="29"/>
        <v/>
      </c>
      <c r="W107" s="32" t="str">
        <f t="shared" si="30"/>
        <v/>
      </c>
      <c r="X107" s="32" t="str">
        <f t="shared" si="31"/>
        <v/>
      </c>
      <c r="Y107" s="32" t="str">
        <f t="shared" si="32"/>
        <v/>
      </c>
      <c r="Z107" s="32" t="str">
        <f t="shared" si="33"/>
        <v/>
      </c>
      <c r="AA107" s="45" t="str">
        <f t="shared" si="34"/>
        <v/>
      </c>
      <c r="AB107" s="43" t="str">
        <f t="shared" si="35"/>
        <v/>
      </c>
      <c r="AC107" s="65" t="str">
        <f t="shared" si="36"/>
        <v/>
      </c>
      <c r="AD107" s="66"/>
      <c r="AE107" s="67"/>
      <c r="AF107" s="67"/>
      <c r="AG107" s="68"/>
      <c r="AH107" s="72"/>
      <c r="AI107" s="70" t="str">
        <f t="shared" si="37"/>
        <v/>
      </c>
      <c r="AJ107" s="70"/>
      <c r="AK107" s="70"/>
      <c r="AL107" s="70"/>
      <c r="AM107" s="70"/>
      <c r="AN107" s="70"/>
      <c r="AO107" s="70"/>
      <c r="AP107" s="70"/>
      <c r="AQ107" s="70"/>
      <c r="AR107" s="70"/>
      <c r="AS107" s="70"/>
      <c r="AT107" s="70"/>
      <c r="AU107" s="70"/>
      <c r="AV107" s="70"/>
      <c r="AW107" s="70"/>
      <c r="AX107" s="70"/>
      <c r="AY107" s="70"/>
      <c r="AZ107" s="70"/>
      <c r="BA107" s="70"/>
      <c r="BB107" s="70"/>
      <c r="BC107" s="71"/>
    </row>
    <row r="108" spans="1:55" ht="33" customHeight="1">
      <c r="A108" s="122">
        <f t="shared" si="16"/>
        <v>59</v>
      </c>
      <c r="B108" s="82"/>
      <c r="C108" s="81"/>
      <c r="D108" s="62"/>
      <c r="E108" s="63"/>
      <c r="F108" s="64">
        <f t="shared" si="21"/>
        <v>0</v>
      </c>
      <c r="G108" s="110"/>
      <c r="H108" s="83"/>
      <c r="I108" s="84">
        <f t="shared" si="17"/>
        <v>0</v>
      </c>
      <c r="J108" s="85"/>
      <c r="K108" s="84">
        <f t="shared" si="18"/>
        <v>0</v>
      </c>
      <c r="L108" s="86">
        <f t="shared" si="22"/>
        <v>0</v>
      </c>
      <c r="M108" s="87">
        <f t="shared" si="23"/>
        <v>0</v>
      </c>
      <c r="N108" s="99"/>
      <c r="O108" s="112">
        <f t="shared" si="19"/>
        <v>0</v>
      </c>
      <c r="P108" s="46"/>
      <c r="Q108" s="56">
        <f t="shared" si="24"/>
        <v>59</v>
      </c>
      <c r="R108" s="44" t="str">
        <f t="shared" si="25"/>
        <v/>
      </c>
      <c r="S108" s="32" t="str">
        <f t="shared" si="26"/>
        <v/>
      </c>
      <c r="T108" s="32" t="str">
        <f t="shared" si="27"/>
        <v/>
      </c>
      <c r="U108" s="32" t="str">
        <f t="shared" si="28"/>
        <v/>
      </c>
      <c r="V108" s="32" t="str">
        <f t="shared" si="29"/>
        <v/>
      </c>
      <c r="W108" s="32" t="str">
        <f t="shared" si="30"/>
        <v/>
      </c>
      <c r="X108" s="32" t="str">
        <f t="shared" si="31"/>
        <v/>
      </c>
      <c r="Y108" s="32" t="str">
        <f t="shared" si="32"/>
        <v/>
      </c>
      <c r="Z108" s="32" t="str">
        <f t="shared" si="33"/>
        <v/>
      </c>
      <c r="AA108" s="45" t="str">
        <f t="shared" si="34"/>
        <v/>
      </c>
      <c r="AB108" s="43" t="str">
        <f t="shared" si="35"/>
        <v/>
      </c>
      <c r="AC108" s="65" t="str">
        <f t="shared" si="36"/>
        <v/>
      </c>
      <c r="AD108" s="66"/>
      <c r="AE108" s="67"/>
      <c r="AF108" s="67"/>
      <c r="AG108" s="68"/>
      <c r="AH108" s="72"/>
      <c r="AI108" s="70" t="str">
        <f t="shared" si="37"/>
        <v/>
      </c>
      <c r="AJ108" s="70"/>
      <c r="AK108" s="70"/>
      <c r="AL108" s="70"/>
      <c r="AM108" s="70"/>
      <c r="AN108" s="70"/>
      <c r="AO108" s="70"/>
      <c r="AP108" s="70"/>
      <c r="AQ108" s="70"/>
      <c r="AR108" s="70"/>
      <c r="AS108" s="70"/>
      <c r="AT108" s="70"/>
      <c r="AU108" s="70"/>
      <c r="AV108" s="70"/>
      <c r="AW108" s="70"/>
      <c r="AX108" s="70"/>
      <c r="AY108" s="70"/>
      <c r="AZ108" s="70"/>
      <c r="BA108" s="70"/>
      <c r="BB108" s="70"/>
      <c r="BC108" s="71"/>
    </row>
    <row r="109" spans="1:55" ht="33" customHeight="1">
      <c r="A109" s="122">
        <f t="shared" si="16"/>
        <v>60</v>
      </c>
      <c r="B109" s="82"/>
      <c r="C109" s="81"/>
      <c r="D109" s="62"/>
      <c r="E109" s="63"/>
      <c r="F109" s="64">
        <f t="shared" si="21"/>
        <v>0</v>
      </c>
      <c r="G109" s="110"/>
      <c r="H109" s="83"/>
      <c r="I109" s="84">
        <f t="shared" si="17"/>
        <v>0</v>
      </c>
      <c r="J109" s="85"/>
      <c r="K109" s="84">
        <f t="shared" si="18"/>
        <v>0</v>
      </c>
      <c r="L109" s="86">
        <f t="shared" si="22"/>
        <v>0</v>
      </c>
      <c r="M109" s="87">
        <f t="shared" si="23"/>
        <v>0</v>
      </c>
      <c r="N109" s="99"/>
      <c r="O109" s="112">
        <f t="shared" si="19"/>
        <v>0</v>
      </c>
      <c r="P109" s="46"/>
      <c r="Q109" s="56">
        <f t="shared" si="24"/>
        <v>60</v>
      </c>
      <c r="R109" s="44" t="str">
        <f t="shared" si="25"/>
        <v/>
      </c>
      <c r="S109" s="32" t="str">
        <f t="shared" si="26"/>
        <v/>
      </c>
      <c r="T109" s="32" t="str">
        <f t="shared" si="27"/>
        <v/>
      </c>
      <c r="U109" s="32" t="str">
        <f t="shared" si="28"/>
        <v/>
      </c>
      <c r="V109" s="32" t="str">
        <f t="shared" si="29"/>
        <v/>
      </c>
      <c r="W109" s="32" t="str">
        <f t="shared" si="30"/>
        <v/>
      </c>
      <c r="X109" s="32" t="str">
        <f t="shared" si="31"/>
        <v/>
      </c>
      <c r="Y109" s="32" t="str">
        <f t="shared" si="32"/>
        <v/>
      </c>
      <c r="Z109" s="32" t="str">
        <f t="shared" si="33"/>
        <v/>
      </c>
      <c r="AA109" s="45" t="str">
        <f t="shared" si="34"/>
        <v/>
      </c>
      <c r="AB109" s="43" t="str">
        <f t="shared" si="35"/>
        <v/>
      </c>
      <c r="AC109" s="65" t="str">
        <f t="shared" si="36"/>
        <v/>
      </c>
      <c r="AD109" s="66"/>
      <c r="AE109" s="67"/>
      <c r="AF109" s="67"/>
      <c r="AG109" s="68"/>
      <c r="AH109" s="72"/>
      <c r="AI109" s="70" t="str">
        <f t="shared" si="37"/>
        <v/>
      </c>
      <c r="AJ109" s="70"/>
      <c r="AK109" s="70"/>
      <c r="AL109" s="70"/>
      <c r="AM109" s="70"/>
      <c r="AN109" s="70"/>
      <c r="AO109" s="70"/>
      <c r="AP109" s="70"/>
      <c r="AQ109" s="70"/>
      <c r="AR109" s="70"/>
      <c r="AS109" s="70"/>
      <c r="AT109" s="70"/>
      <c r="AU109" s="70"/>
      <c r="AV109" s="70"/>
      <c r="AW109" s="70"/>
      <c r="AX109" s="70"/>
      <c r="AY109" s="70"/>
      <c r="AZ109" s="70"/>
      <c r="BA109" s="70"/>
      <c r="BB109" s="70"/>
      <c r="BC109" s="71"/>
    </row>
    <row r="110" spans="1:55" ht="33" customHeight="1">
      <c r="A110" s="122">
        <f t="shared" si="16"/>
        <v>61</v>
      </c>
      <c r="B110" s="82"/>
      <c r="C110" s="81"/>
      <c r="D110" s="62"/>
      <c r="E110" s="63"/>
      <c r="F110" s="64">
        <f t="shared" si="21"/>
        <v>0</v>
      </c>
      <c r="G110" s="110"/>
      <c r="H110" s="83"/>
      <c r="I110" s="84">
        <f t="shared" si="17"/>
        <v>0</v>
      </c>
      <c r="J110" s="85"/>
      <c r="K110" s="84">
        <f t="shared" si="18"/>
        <v>0</v>
      </c>
      <c r="L110" s="86">
        <f t="shared" si="22"/>
        <v>0</v>
      </c>
      <c r="M110" s="87">
        <f t="shared" si="23"/>
        <v>0</v>
      </c>
      <c r="N110" s="99"/>
      <c r="O110" s="112">
        <f t="shared" si="19"/>
        <v>0</v>
      </c>
      <c r="P110" s="46"/>
      <c r="Q110" s="56">
        <f t="shared" si="24"/>
        <v>61</v>
      </c>
      <c r="R110" s="44" t="str">
        <f t="shared" si="25"/>
        <v/>
      </c>
      <c r="S110" s="32" t="str">
        <f t="shared" si="26"/>
        <v/>
      </c>
      <c r="T110" s="32" t="str">
        <f t="shared" si="27"/>
        <v/>
      </c>
      <c r="U110" s="32" t="str">
        <f t="shared" si="28"/>
        <v/>
      </c>
      <c r="V110" s="32" t="str">
        <f t="shared" si="29"/>
        <v/>
      </c>
      <c r="W110" s="32" t="str">
        <f t="shared" si="30"/>
        <v/>
      </c>
      <c r="X110" s="32" t="str">
        <f t="shared" si="31"/>
        <v/>
      </c>
      <c r="Y110" s="32" t="str">
        <f t="shared" si="32"/>
        <v/>
      </c>
      <c r="Z110" s="32" t="str">
        <f t="shared" si="33"/>
        <v/>
      </c>
      <c r="AA110" s="45" t="str">
        <f t="shared" si="34"/>
        <v/>
      </c>
      <c r="AB110" s="43" t="str">
        <f t="shared" si="35"/>
        <v/>
      </c>
      <c r="AC110" s="65" t="str">
        <f t="shared" si="36"/>
        <v/>
      </c>
      <c r="AD110" s="66"/>
      <c r="AE110" s="67"/>
      <c r="AF110" s="67"/>
      <c r="AG110" s="68"/>
      <c r="AH110" s="72"/>
      <c r="AI110" s="70" t="str">
        <f t="shared" si="37"/>
        <v/>
      </c>
      <c r="AJ110" s="70"/>
      <c r="AK110" s="70"/>
      <c r="AL110" s="70"/>
      <c r="AM110" s="70"/>
      <c r="AN110" s="70"/>
      <c r="AO110" s="70"/>
      <c r="AP110" s="70"/>
      <c r="AQ110" s="70"/>
      <c r="AR110" s="70"/>
      <c r="AS110" s="70"/>
      <c r="AT110" s="70"/>
      <c r="AU110" s="70"/>
      <c r="AV110" s="70"/>
      <c r="AW110" s="70"/>
      <c r="AX110" s="70"/>
      <c r="AY110" s="70"/>
      <c r="AZ110" s="70"/>
      <c r="BA110" s="70"/>
      <c r="BB110" s="70"/>
      <c r="BC110" s="71"/>
    </row>
    <row r="111" spans="1:55" ht="33" customHeight="1">
      <c r="A111" s="122">
        <f t="shared" si="16"/>
        <v>62</v>
      </c>
      <c r="B111" s="82"/>
      <c r="C111" s="81"/>
      <c r="D111" s="62"/>
      <c r="E111" s="63"/>
      <c r="F111" s="64">
        <f t="shared" si="21"/>
        <v>0</v>
      </c>
      <c r="G111" s="110"/>
      <c r="H111" s="83"/>
      <c r="I111" s="84">
        <f t="shared" si="17"/>
        <v>0</v>
      </c>
      <c r="J111" s="85"/>
      <c r="K111" s="84">
        <f t="shared" si="18"/>
        <v>0</v>
      </c>
      <c r="L111" s="86">
        <f t="shared" si="22"/>
        <v>0</v>
      </c>
      <c r="M111" s="87">
        <f t="shared" si="23"/>
        <v>0</v>
      </c>
      <c r="N111" s="99"/>
      <c r="O111" s="112">
        <f t="shared" si="19"/>
        <v>0</v>
      </c>
      <c r="P111" s="46"/>
      <c r="Q111" s="56">
        <f t="shared" si="24"/>
        <v>62</v>
      </c>
      <c r="R111" s="44" t="str">
        <f t="shared" si="25"/>
        <v/>
      </c>
      <c r="S111" s="32" t="str">
        <f t="shared" si="26"/>
        <v/>
      </c>
      <c r="T111" s="32" t="str">
        <f t="shared" si="27"/>
        <v/>
      </c>
      <c r="U111" s="32" t="str">
        <f t="shared" si="28"/>
        <v/>
      </c>
      <c r="V111" s="32" t="str">
        <f t="shared" si="29"/>
        <v/>
      </c>
      <c r="W111" s="32" t="str">
        <f t="shared" si="30"/>
        <v/>
      </c>
      <c r="X111" s="32" t="str">
        <f t="shared" si="31"/>
        <v/>
      </c>
      <c r="Y111" s="32" t="str">
        <f t="shared" si="32"/>
        <v/>
      </c>
      <c r="Z111" s="32" t="str">
        <f t="shared" si="33"/>
        <v/>
      </c>
      <c r="AA111" s="45" t="str">
        <f t="shared" si="34"/>
        <v/>
      </c>
      <c r="AB111" s="43" t="str">
        <f t="shared" si="35"/>
        <v/>
      </c>
      <c r="AC111" s="65" t="str">
        <f t="shared" si="36"/>
        <v/>
      </c>
      <c r="AD111" s="66"/>
      <c r="AE111" s="67"/>
      <c r="AF111" s="67"/>
      <c r="AG111" s="68"/>
      <c r="AH111" s="72"/>
      <c r="AI111" s="70" t="str">
        <f t="shared" si="37"/>
        <v/>
      </c>
      <c r="AJ111" s="70"/>
      <c r="AK111" s="70"/>
      <c r="AL111" s="70"/>
      <c r="AM111" s="70"/>
      <c r="AN111" s="70"/>
      <c r="AO111" s="70"/>
      <c r="AP111" s="70"/>
      <c r="AQ111" s="70"/>
      <c r="AR111" s="70"/>
      <c r="AS111" s="70"/>
      <c r="AT111" s="70"/>
      <c r="AU111" s="70"/>
      <c r="AV111" s="70"/>
      <c r="AW111" s="70"/>
      <c r="AX111" s="70"/>
      <c r="AY111" s="70"/>
      <c r="AZ111" s="70"/>
      <c r="BA111" s="70"/>
      <c r="BB111" s="70"/>
      <c r="BC111" s="71"/>
    </row>
    <row r="112" spans="1:55" ht="33" customHeight="1">
      <c r="A112" s="122">
        <f t="shared" si="16"/>
        <v>63</v>
      </c>
      <c r="B112" s="82"/>
      <c r="C112" s="81"/>
      <c r="D112" s="62"/>
      <c r="E112" s="63"/>
      <c r="F112" s="64">
        <f t="shared" si="21"/>
        <v>0</v>
      </c>
      <c r="G112" s="110"/>
      <c r="H112" s="83"/>
      <c r="I112" s="84">
        <f t="shared" si="17"/>
        <v>0</v>
      </c>
      <c r="J112" s="85"/>
      <c r="K112" s="84">
        <f t="shared" si="18"/>
        <v>0</v>
      </c>
      <c r="L112" s="86">
        <f t="shared" si="22"/>
        <v>0</v>
      </c>
      <c r="M112" s="87">
        <f t="shared" si="23"/>
        <v>0</v>
      </c>
      <c r="N112" s="99"/>
      <c r="O112" s="112">
        <f t="shared" si="19"/>
        <v>0</v>
      </c>
      <c r="P112" s="46"/>
      <c r="Q112" s="56">
        <f t="shared" si="24"/>
        <v>63</v>
      </c>
      <c r="R112" s="44" t="str">
        <f t="shared" si="25"/>
        <v/>
      </c>
      <c r="S112" s="32" t="str">
        <f t="shared" si="26"/>
        <v/>
      </c>
      <c r="T112" s="32" t="str">
        <f t="shared" si="27"/>
        <v/>
      </c>
      <c r="U112" s="32" t="str">
        <f t="shared" si="28"/>
        <v/>
      </c>
      <c r="V112" s="32" t="str">
        <f t="shared" si="29"/>
        <v/>
      </c>
      <c r="W112" s="32" t="str">
        <f t="shared" si="30"/>
        <v/>
      </c>
      <c r="X112" s="32" t="str">
        <f t="shared" si="31"/>
        <v/>
      </c>
      <c r="Y112" s="32" t="str">
        <f t="shared" si="32"/>
        <v/>
      </c>
      <c r="Z112" s="32" t="str">
        <f t="shared" si="33"/>
        <v/>
      </c>
      <c r="AA112" s="45" t="str">
        <f t="shared" si="34"/>
        <v/>
      </c>
      <c r="AB112" s="43" t="str">
        <f t="shared" si="35"/>
        <v/>
      </c>
      <c r="AC112" s="65" t="str">
        <f t="shared" si="36"/>
        <v/>
      </c>
      <c r="AD112" s="66"/>
      <c r="AE112" s="67"/>
      <c r="AF112" s="67"/>
      <c r="AG112" s="68"/>
      <c r="AH112" s="72"/>
      <c r="AI112" s="70" t="str">
        <f t="shared" si="37"/>
        <v/>
      </c>
      <c r="AJ112" s="70"/>
      <c r="AK112" s="70"/>
      <c r="AL112" s="70"/>
      <c r="AM112" s="70"/>
      <c r="AN112" s="70"/>
      <c r="AO112" s="70"/>
      <c r="AP112" s="70"/>
      <c r="AQ112" s="70"/>
      <c r="AR112" s="70"/>
      <c r="AS112" s="70"/>
      <c r="AT112" s="70"/>
      <c r="AU112" s="70"/>
      <c r="AV112" s="70"/>
      <c r="AW112" s="70"/>
      <c r="AX112" s="70"/>
      <c r="AY112" s="70"/>
      <c r="AZ112" s="70"/>
      <c r="BA112" s="70"/>
      <c r="BB112" s="70"/>
      <c r="BC112" s="71"/>
    </row>
    <row r="113" spans="1:55" ht="33" customHeight="1">
      <c r="A113" s="122">
        <f t="shared" si="16"/>
        <v>64</v>
      </c>
      <c r="B113" s="82"/>
      <c r="C113" s="81"/>
      <c r="D113" s="62"/>
      <c r="E113" s="63"/>
      <c r="F113" s="64">
        <f t="shared" si="21"/>
        <v>0</v>
      </c>
      <c r="G113" s="110"/>
      <c r="H113" s="83"/>
      <c r="I113" s="84">
        <f t="shared" si="17"/>
        <v>0</v>
      </c>
      <c r="J113" s="85"/>
      <c r="K113" s="84">
        <f t="shared" si="18"/>
        <v>0</v>
      </c>
      <c r="L113" s="86">
        <f t="shared" si="22"/>
        <v>0</v>
      </c>
      <c r="M113" s="87">
        <f t="shared" si="23"/>
        <v>0</v>
      </c>
      <c r="N113" s="99"/>
      <c r="O113" s="112">
        <f t="shared" si="19"/>
        <v>0</v>
      </c>
      <c r="P113" s="46"/>
      <c r="Q113" s="56">
        <f t="shared" si="24"/>
        <v>64</v>
      </c>
      <c r="R113" s="44" t="str">
        <f t="shared" si="25"/>
        <v/>
      </c>
      <c r="S113" s="32" t="str">
        <f t="shared" si="26"/>
        <v/>
      </c>
      <c r="T113" s="32" t="str">
        <f t="shared" si="27"/>
        <v/>
      </c>
      <c r="U113" s="32" t="str">
        <f t="shared" si="28"/>
        <v/>
      </c>
      <c r="V113" s="32" t="str">
        <f t="shared" si="29"/>
        <v/>
      </c>
      <c r="W113" s="32" t="str">
        <f t="shared" si="30"/>
        <v/>
      </c>
      <c r="X113" s="32" t="str">
        <f t="shared" si="31"/>
        <v/>
      </c>
      <c r="Y113" s="32" t="str">
        <f t="shared" si="32"/>
        <v/>
      </c>
      <c r="Z113" s="32" t="str">
        <f t="shared" si="33"/>
        <v/>
      </c>
      <c r="AA113" s="45" t="str">
        <f t="shared" si="34"/>
        <v/>
      </c>
      <c r="AB113" s="43" t="str">
        <f t="shared" si="35"/>
        <v/>
      </c>
      <c r="AC113" s="65" t="str">
        <f t="shared" si="36"/>
        <v/>
      </c>
      <c r="AD113" s="66"/>
      <c r="AE113" s="67"/>
      <c r="AF113" s="67"/>
      <c r="AG113" s="68"/>
      <c r="AH113" s="72"/>
      <c r="AI113" s="70" t="str">
        <f t="shared" si="37"/>
        <v/>
      </c>
      <c r="AJ113" s="70"/>
      <c r="AK113" s="70"/>
      <c r="AL113" s="70"/>
      <c r="AM113" s="70"/>
      <c r="AN113" s="70"/>
      <c r="AO113" s="70"/>
      <c r="AP113" s="70"/>
      <c r="AQ113" s="70"/>
      <c r="AR113" s="70"/>
      <c r="AS113" s="70"/>
      <c r="AT113" s="70"/>
      <c r="AU113" s="70"/>
      <c r="AV113" s="70"/>
      <c r="AW113" s="70"/>
      <c r="AX113" s="70"/>
      <c r="AY113" s="70"/>
      <c r="AZ113" s="70"/>
      <c r="BA113" s="70"/>
      <c r="BB113" s="70"/>
      <c r="BC113" s="71"/>
    </row>
    <row r="114" spans="1:55" ht="33" customHeight="1">
      <c r="A114" s="122">
        <f t="shared" si="16"/>
        <v>65</v>
      </c>
      <c r="B114" s="82"/>
      <c r="C114" s="81"/>
      <c r="D114" s="62"/>
      <c r="E114" s="63"/>
      <c r="F114" s="64">
        <f t="shared" ref="F114:F145" si="38">IF(E114="",0,IF(DATE(D114,E114+1,)&gt;$I$1,VLOOKUP($M$41,$E$3:$I$33,5,FALSE),IF(DATE(D114,E114+1,)&gt;$H$1,VLOOKUP($M$41,$E$3:$I$33,4,FALSE),IF(DATE(D114,E114+1,)&gt;$G$1,VLOOKUP($M$41,$E$3:$I$33,3,FALSE),VLOOKUP($M$41,$E$3:$I$33,2,FALSE)))))</f>
        <v>0</v>
      </c>
      <c r="G114" s="110"/>
      <c r="H114" s="83"/>
      <c r="I114" s="84">
        <f t="shared" si="17"/>
        <v>0</v>
      </c>
      <c r="J114" s="85"/>
      <c r="K114" s="84">
        <f t="shared" si="18"/>
        <v>0</v>
      </c>
      <c r="L114" s="86">
        <f t="shared" ref="L114:L149" si="39">H114-J114</f>
        <v>0</v>
      </c>
      <c r="M114" s="87">
        <f t="shared" ref="M114:M149" si="40">I114-K114</f>
        <v>0</v>
      </c>
      <c r="N114" s="99"/>
      <c r="O114" s="112">
        <f t="shared" si="19"/>
        <v>0</v>
      </c>
      <c r="P114" s="46"/>
      <c r="Q114" s="56">
        <f t="shared" ref="Q114:Q149" si="41">A114</f>
        <v>65</v>
      </c>
      <c r="R114" s="44" t="str">
        <f t="shared" ref="R114:R149" si="42">LEFT($B114,1)</f>
        <v/>
      </c>
      <c r="S114" s="32" t="str">
        <f t="shared" ref="S114:S149" si="43">RIGHT(LEFT($B114,2),1)</f>
        <v/>
      </c>
      <c r="T114" s="32" t="str">
        <f t="shared" ref="T114:T149" si="44">RIGHT(LEFT($B114,3),1)</f>
        <v/>
      </c>
      <c r="U114" s="32" t="str">
        <f t="shared" ref="U114:U149" si="45">RIGHT(LEFT($B114,4),1)</f>
        <v/>
      </c>
      <c r="V114" s="32" t="str">
        <f t="shared" ref="V114:V149" si="46">RIGHT(LEFT($B114,5),1)</f>
        <v/>
      </c>
      <c r="W114" s="32" t="str">
        <f t="shared" ref="W114:W149" si="47">RIGHT(LEFT($B114,6),1)</f>
        <v/>
      </c>
      <c r="X114" s="32" t="str">
        <f t="shared" ref="X114:X149" si="48">RIGHT(LEFT($B114,7),1)</f>
        <v/>
      </c>
      <c r="Y114" s="32" t="str">
        <f t="shared" ref="Y114:Y149" si="49">RIGHT(LEFT($B114,8),1)</f>
        <v/>
      </c>
      <c r="Z114" s="32" t="str">
        <f t="shared" ref="Z114:Z149" si="50">RIGHT(LEFT($B114,9),1)</f>
        <v/>
      </c>
      <c r="AA114" s="45" t="str">
        <f t="shared" ref="AA114:AA149" si="51">RIGHT(LEFT($B114,10),1)</f>
        <v/>
      </c>
      <c r="AB114" s="43" t="str">
        <f t="shared" ref="AB114:AB149" si="52">IF(C114="","",C114)</f>
        <v/>
      </c>
      <c r="AC114" s="65" t="str">
        <f t="shared" ref="AC114:AC149" si="53">IF(E114="","",DATE($D114,$E114,1))</f>
        <v/>
      </c>
      <c r="AD114" s="66"/>
      <c r="AE114" s="67"/>
      <c r="AF114" s="67"/>
      <c r="AG114" s="68"/>
      <c r="AH114" s="72"/>
      <c r="AI114" s="70" t="str">
        <f t="shared" ref="AI114:AI149" si="54">IF(AD114="","","請求誤りによる実績取り下げ")</f>
        <v/>
      </c>
      <c r="AJ114" s="70"/>
      <c r="AK114" s="70"/>
      <c r="AL114" s="70"/>
      <c r="AM114" s="70"/>
      <c r="AN114" s="70"/>
      <c r="AO114" s="70"/>
      <c r="AP114" s="70"/>
      <c r="AQ114" s="70"/>
      <c r="AR114" s="70"/>
      <c r="AS114" s="70"/>
      <c r="AT114" s="70"/>
      <c r="AU114" s="70"/>
      <c r="AV114" s="70"/>
      <c r="AW114" s="70"/>
      <c r="AX114" s="70"/>
      <c r="AY114" s="70"/>
      <c r="AZ114" s="70"/>
      <c r="BA114" s="70"/>
      <c r="BB114" s="70"/>
      <c r="BC114" s="71"/>
    </row>
    <row r="115" spans="1:55" ht="33" customHeight="1">
      <c r="A115" s="122">
        <f t="shared" ref="A115:A149" si="55">ROW()-49</f>
        <v>66</v>
      </c>
      <c r="B115" s="82"/>
      <c r="C115" s="81"/>
      <c r="D115" s="62"/>
      <c r="E115" s="63"/>
      <c r="F115" s="64">
        <f t="shared" si="38"/>
        <v>0</v>
      </c>
      <c r="G115" s="110"/>
      <c r="H115" s="83"/>
      <c r="I115" s="84">
        <f t="shared" ref="I115:I149" si="56">IF($F115="",0,ROUNDDOWN(ROUNDDOWN($F115*H115,0)*IF($G115="1割",VLOOKUP($G115,$K$11:$L$13,2),1)*IF($G115="2割",VLOOKUP($G115,$K$11:$L$13,2),1)*IF($G115="3割",VLOOKUP($G115,$K$11:$L$13,2),1),0))</f>
        <v>0</v>
      </c>
      <c r="J115" s="85"/>
      <c r="K115" s="84">
        <f t="shared" ref="K115:K149" si="57">IF($F115="",0,ROUNDDOWN(ROUNDDOWN($F115*J115,0)*IF($G115="1割",VLOOKUP($G115,$K$11:$L$13,2),1)*IF($G115="2割",VLOOKUP($G115,$K$11:$L$13,2),1)*IF($G115="3割",VLOOKUP($G115,$K$11:$L$13,2),1),0))</f>
        <v>0</v>
      </c>
      <c r="L115" s="86">
        <f t="shared" si="39"/>
        <v>0</v>
      </c>
      <c r="M115" s="87">
        <f t="shared" si="40"/>
        <v>0</v>
      </c>
      <c r="N115" s="99"/>
      <c r="O115" s="112">
        <f t="shared" ref="O115:O149" si="58">IF(N115="あり",ROUNDDOWN(F115*L115,-1),0)</f>
        <v>0</v>
      </c>
      <c r="P115" s="46"/>
      <c r="Q115" s="56">
        <f t="shared" si="41"/>
        <v>66</v>
      </c>
      <c r="R115" s="44" t="str">
        <f t="shared" si="42"/>
        <v/>
      </c>
      <c r="S115" s="32" t="str">
        <f t="shared" si="43"/>
        <v/>
      </c>
      <c r="T115" s="32" t="str">
        <f t="shared" si="44"/>
        <v/>
      </c>
      <c r="U115" s="32" t="str">
        <f t="shared" si="45"/>
        <v/>
      </c>
      <c r="V115" s="32" t="str">
        <f t="shared" si="46"/>
        <v/>
      </c>
      <c r="W115" s="32" t="str">
        <f t="shared" si="47"/>
        <v/>
      </c>
      <c r="X115" s="32" t="str">
        <f t="shared" si="48"/>
        <v/>
      </c>
      <c r="Y115" s="32" t="str">
        <f t="shared" si="49"/>
        <v/>
      </c>
      <c r="Z115" s="32" t="str">
        <f t="shared" si="50"/>
        <v/>
      </c>
      <c r="AA115" s="45" t="str">
        <f t="shared" si="51"/>
        <v/>
      </c>
      <c r="AB115" s="43" t="str">
        <f t="shared" si="52"/>
        <v/>
      </c>
      <c r="AC115" s="65" t="str">
        <f t="shared" si="53"/>
        <v/>
      </c>
      <c r="AD115" s="66"/>
      <c r="AE115" s="67"/>
      <c r="AF115" s="67"/>
      <c r="AG115" s="68"/>
      <c r="AH115" s="72"/>
      <c r="AI115" s="70" t="str">
        <f t="shared" si="54"/>
        <v/>
      </c>
      <c r="AJ115" s="70"/>
      <c r="AK115" s="70"/>
      <c r="AL115" s="70"/>
      <c r="AM115" s="70"/>
      <c r="AN115" s="70"/>
      <c r="AO115" s="70"/>
      <c r="AP115" s="70"/>
      <c r="AQ115" s="70"/>
      <c r="AR115" s="70"/>
      <c r="AS115" s="70"/>
      <c r="AT115" s="70"/>
      <c r="AU115" s="70"/>
      <c r="AV115" s="70"/>
      <c r="AW115" s="70"/>
      <c r="AX115" s="70"/>
      <c r="AY115" s="70"/>
      <c r="AZ115" s="70"/>
      <c r="BA115" s="70"/>
      <c r="BB115" s="70"/>
      <c r="BC115" s="71"/>
    </row>
    <row r="116" spans="1:55" ht="33" customHeight="1">
      <c r="A116" s="122">
        <f t="shared" si="55"/>
        <v>67</v>
      </c>
      <c r="B116" s="82"/>
      <c r="C116" s="81"/>
      <c r="D116" s="62"/>
      <c r="E116" s="63"/>
      <c r="F116" s="64">
        <f t="shared" si="38"/>
        <v>0</v>
      </c>
      <c r="G116" s="110"/>
      <c r="H116" s="83"/>
      <c r="I116" s="84">
        <f t="shared" si="56"/>
        <v>0</v>
      </c>
      <c r="J116" s="85"/>
      <c r="K116" s="84">
        <f t="shared" si="57"/>
        <v>0</v>
      </c>
      <c r="L116" s="86">
        <f t="shared" si="39"/>
        <v>0</v>
      </c>
      <c r="M116" s="87">
        <f t="shared" si="40"/>
        <v>0</v>
      </c>
      <c r="N116" s="99"/>
      <c r="O116" s="112">
        <f t="shared" si="58"/>
        <v>0</v>
      </c>
      <c r="P116" s="46"/>
      <c r="Q116" s="56">
        <f t="shared" si="41"/>
        <v>67</v>
      </c>
      <c r="R116" s="44" t="str">
        <f t="shared" si="42"/>
        <v/>
      </c>
      <c r="S116" s="32" t="str">
        <f t="shared" si="43"/>
        <v/>
      </c>
      <c r="T116" s="32" t="str">
        <f t="shared" si="44"/>
        <v/>
      </c>
      <c r="U116" s="32" t="str">
        <f t="shared" si="45"/>
        <v/>
      </c>
      <c r="V116" s="32" t="str">
        <f t="shared" si="46"/>
        <v/>
      </c>
      <c r="W116" s="32" t="str">
        <f t="shared" si="47"/>
        <v/>
      </c>
      <c r="X116" s="32" t="str">
        <f t="shared" si="48"/>
        <v/>
      </c>
      <c r="Y116" s="32" t="str">
        <f t="shared" si="49"/>
        <v/>
      </c>
      <c r="Z116" s="32" t="str">
        <f t="shared" si="50"/>
        <v/>
      </c>
      <c r="AA116" s="45" t="str">
        <f t="shared" si="51"/>
        <v/>
      </c>
      <c r="AB116" s="43" t="str">
        <f t="shared" si="52"/>
        <v/>
      </c>
      <c r="AC116" s="65" t="str">
        <f t="shared" si="53"/>
        <v/>
      </c>
      <c r="AD116" s="66"/>
      <c r="AE116" s="67"/>
      <c r="AF116" s="67"/>
      <c r="AG116" s="68"/>
      <c r="AH116" s="72"/>
      <c r="AI116" s="70" t="str">
        <f t="shared" si="54"/>
        <v/>
      </c>
      <c r="AJ116" s="70"/>
      <c r="AK116" s="70"/>
      <c r="AL116" s="70"/>
      <c r="AM116" s="70"/>
      <c r="AN116" s="70"/>
      <c r="AO116" s="70"/>
      <c r="AP116" s="70"/>
      <c r="AQ116" s="70"/>
      <c r="AR116" s="70"/>
      <c r="AS116" s="70"/>
      <c r="AT116" s="70"/>
      <c r="AU116" s="70"/>
      <c r="AV116" s="70"/>
      <c r="AW116" s="70"/>
      <c r="AX116" s="70"/>
      <c r="AY116" s="70"/>
      <c r="AZ116" s="70"/>
      <c r="BA116" s="70"/>
      <c r="BB116" s="70"/>
      <c r="BC116" s="71"/>
    </row>
    <row r="117" spans="1:55" ht="33" customHeight="1">
      <c r="A117" s="122">
        <f t="shared" si="55"/>
        <v>68</v>
      </c>
      <c r="B117" s="82"/>
      <c r="C117" s="81"/>
      <c r="D117" s="62"/>
      <c r="E117" s="63"/>
      <c r="F117" s="64">
        <f t="shared" si="38"/>
        <v>0</v>
      </c>
      <c r="G117" s="110"/>
      <c r="H117" s="83"/>
      <c r="I117" s="84">
        <f t="shared" si="56"/>
        <v>0</v>
      </c>
      <c r="J117" s="85"/>
      <c r="K117" s="84">
        <f t="shared" si="57"/>
        <v>0</v>
      </c>
      <c r="L117" s="86">
        <f t="shared" si="39"/>
        <v>0</v>
      </c>
      <c r="M117" s="87">
        <f t="shared" si="40"/>
        <v>0</v>
      </c>
      <c r="N117" s="99"/>
      <c r="O117" s="112">
        <f t="shared" si="58"/>
        <v>0</v>
      </c>
      <c r="P117" s="46"/>
      <c r="Q117" s="56">
        <f t="shared" si="41"/>
        <v>68</v>
      </c>
      <c r="R117" s="44" t="str">
        <f t="shared" si="42"/>
        <v/>
      </c>
      <c r="S117" s="32" t="str">
        <f t="shared" si="43"/>
        <v/>
      </c>
      <c r="T117" s="32" t="str">
        <f t="shared" si="44"/>
        <v/>
      </c>
      <c r="U117" s="32" t="str">
        <f t="shared" si="45"/>
        <v/>
      </c>
      <c r="V117" s="32" t="str">
        <f t="shared" si="46"/>
        <v/>
      </c>
      <c r="W117" s="32" t="str">
        <f t="shared" si="47"/>
        <v/>
      </c>
      <c r="X117" s="32" t="str">
        <f t="shared" si="48"/>
        <v/>
      </c>
      <c r="Y117" s="32" t="str">
        <f t="shared" si="49"/>
        <v/>
      </c>
      <c r="Z117" s="32" t="str">
        <f t="shared" si="50"/>
        <v/>
      </c>
      <c r="AA117" s="45" t="str">
        <f t="shared" si="51"/>
        <v/>
      </c>
      <c r="AB117" s="43" t="str">
        <f t="shared" si="52"/>
        <v/>
      </c>
      <c r="AC117" s="65" t="str">
        <f t="shared" si="53"/>
        <v/>
      </c>
      <c r="AD117" s="66"/>
      <c r="AE117" s="67"/>
      <c r="AF117" s="67"/>
      <c r="AG117" s="68"/>
      <c r="AH117" s="72"/>
      <c r="AI117" s="70" t="str">
        <f t="shared" si="54"/>
        <v/>
      </c>
      <c r="AJ117" s="70"/>
      <c r="AK117" s="70"/>
      <c r="AL117" s="70"/>
      <c r="AM117" s="70"/>
      <c r="AN117" s="70"/>
      <c r="AO117" s="70"/>
      <c r="AP117" s="70"/>
      <c r="AQ117" s="70"/>
      <c r="AR117" s="70"/>
      <c r="AS117" s="70"/>
      <c r="AT117" s="70"/>
      <c r="AU117" s="70"/>
      <c r="AV117" s="70"/>
      <c r="AW117" s="70"/>
      <c r="AX117" s="70"/>
      <c r="AY117" s="70"/>
      <c r="AZ117" s="70"/>
      <c r="BA117" s="70"/>
      <c r="BB117" s="70"/>
      <c r="BC117" s="71"/>
    </row>
    <row r="118" spans="1:55" ht="33" customHeight="1">
      <c r="A118" s="122">
        <f t="shared" si="55"/>
        <v>69</v>
      </c>
      <c r="B118" s="82"/>
      <c r="C118" s="81"/>
      <c r="D118" s="62"/>
      <c r="E118" s="63"/>
      <c r="F118" s="64">
        <f t="shared" si="38"/>
        <v>0</v>
      </c>
      <c r="G118" s="110"/>
      <c r="H118" s="83"/>
      <c r="I118" s="84">
        <f t="shared" si="56"/>
        <v>0</v>
      </c>
      <c r="J118" s="85"/>
      <c r="K118" s="84">
        <f t="shared" si="57"/>
        <v>0</v>
      </c>
      <c r="L118" s="86">
        <f t="shared" si="39"/>
        <v>0</v>
      </c>
      <c r="M118" s="87">
        <f t="shared" si="40"/>
        <v>0</v>
      </c>
      <c r="N118" s="99"/>
      <c r="O118" s="112">
        <f t="shared" si="58"/>
        <v>0</v>
      </c>
      <c r="P118" s="46"/>
      <c r="Q118" s="56">
        <f t="shared" si="41"/>
        <v>69</v>
      </c>
      <c r="R118" s="44" t="str">
        <f t="shared" si="42"/>
        <v/>
      </c>
      <c r="S118" s="32" t="str">
        <f t="shared" si="43"/>
        <v/>
      </c>
      <c r="T118" s="32" t="str">
        <f t="shared" si="44"/>
        <v/>
      </c>
      <c r="U118" s="32" t="str">
        <f t="shared" si="45"/>
        <v/>
      </c>
      <c r="V118" s="32" t="str">
        <f t="shared" si="46"/>
        <v/>
      </c>
      <c r="W118" s="32" t="str">
        <f t="shared" si="47"/>
        <v/>
      </c>
      <c r="X118" s="32" t="str">
        <f t="shared" si="48"/>
        <v/>
      </c>
      <c r="Y118" s="32" t="str">
        <f t="shared" si="49"/>
        <v/>
      </c>
      <c r="Z118" s="32" t="str">
        <f t="shared" si="50"/>
        <v/>
      </c>
      <c r="AA118" s="45" t="str">
        <f t="shared" si="51"/>
        <v/>
      </c>
      <c r="AB118" s="43" t="str">
        <f t="shared" si="52"/>
        <v/>
      </c>
      <c r="AC118" s="65" t="str">
        <f t="shared" si="53"/>
        <v/>
      </c>
      <c r="AD118" s="66"/>
      <c r="AE118" s="67"/>
      <c r="AF118" s="67"/>
      <c r="AG118" s="68"/>
      <c r="AH118" s="72"/>
      <c r="AI118" s="70" t="str">
        <f t="shared" si="54"/>
        <v/>
      </c>
      <c r="AJ118" s="70"/>
      <c r="AK118" s="70"/>
      <c r="AL118" s="70"/>
      <c r="AM118" s="70"/>
      <c r="AN118" s="70"/>
      <c r="AO118" s="70"/>
      <c r="AP118" s="70"/>
      <c r="AQ118" s="70"/>
      <c r="AR118" s="70"/>
      <c r="AS118" s="70"/>
      <c r="AT118" s="70"/>
      <c r="AU118" s="70"/>
      <c r="AV118" s="70"/>
      <c r="AW118" s="70"/>
      <c r="AX118" s="70"/>
      <c r="AY118" s="70"/>
      <c r="AZ118" s="70"/>
      <c r="BA118" s="70"/>
      <c r="BB118" s="70"/>
      <c r="BC118" s="71"/>
    </row>
    <row r="119" spans="1:55" ht="33" customHeight="1">
      <c r="A119" s="122">
        <f t="shared" si="55"/>
        <v>70</v>
      </c>
      <c r="B119" s="82"/>
      <c r="C119" s="81"/>
      <c r="D119" s="62"/>
      <c r="E119" s="63"/>
      <c r="F119" s="64">
        <f t="shared" si="38"/>
        <v>0</v>
      </c>
      <c r="G119" s="110"/>
      <c r="H119" s="83"/>
      <c r="I119" s="84">
        <f t="shared" si="56"/>
        <v>0</v>
      </c>
      <c r="J119" s="85"/>
      <c r="K119" s="84">
        <f t="shared" si="57"/>
        <v>0</v>
      </c>
      <c r="L119" s="86">
        <f t="shared" si="39"/>
        <v>0</v>
      </c>
      <c r="M119" s="87">
        <f t="shared" si="40"/>
        <v>0</v>
      </c>
      <c r="N119" s="99"/>
      <c r="O119" s="112">
        <f t="shared" si="58"/>
        <v>0</v>
      </c>
      <c r="P119" s="46"/>
      <c r="Q119" s="56">
        <f t="shared" si="41"/>
        <v>70</v>
      </c>
      <c r="R119" s="44" t="str">
        <f t="shared" si="42"/>
        <v/>
      </c>
      <c r="S119" s="32" t="str">
        <f t="shared" si="43"/>
        <v/>
      </c>
      <c r="T119" s="32" t="str">
        <f t="shared" si="44"/>
        <v/>
      </c>
      <c r="U119" s="32" t="str">
        <f t="shared" si="45"/>
        <v/>
      </c>
      <c r="V119" s="32" t="str">
        <f t="shared" si="46"/>
        <v/>
      </c>
      <c r="W119" s="32" t="str">
        <f t="shared" si="47"/>
        <v/>
      </c>
      <c r="X119" s="32" t="str">
        <f t="shared" si="48"/>
        <v/>
      </c>
      <c r="Y119" s="32" t="str">
        <f t="shared" si="49"/>
        <v/>
      </c>
      <c r="Z119" s="32" t="str">
        <f t="shared" si="50"/>
        <v/>
      </c>
      <c r="AA119" s="45" t="str">
        <f t="shared" si="51"/>
        <v/>
      </c>
      <c r="AB119" s="43" t="str">
        <f t="shared" si="52"/>
        <v/>
      </c>
      <c r="AC119" s="65" t="str">
        <f t="shared" si="53"/>
        <v/>
      </c>
      <c r="AD119" s="66"/>
      <c r="AE119" s="67"/>
      <c r="AF119" s="67"/>
      <c r="AG119" s="68"/>
      <c r="AH119" s="72"/>
      <c r="AI119" s="70" t="str">
        <f t="shared" si="54"/>
        <v/>
      </c>
      <c r="AJ119" s="70"/>
      <c r="AK119" s="70"/>
      <c r="AL119" s="70"/>
      <c r="AM119" s="70"/>
      <c r="AN119" s="70"/>
      <c r="AO119" s="70"/>
      <c r="AP119" s="70"/>
      <c r="AQ119" s="70"/>
      <c r="AR119" s="70"/>
      <c r="AS119" s="70"/>
      <c r="AT119" s="70"/>
      <c r="AU119" s="70"/>
      <c r="AV119" s="70"/>
      <c r="AW119" s="70"/>
      <c r="AX119" s="70"/>
      <c r="AY119" s="70"/>
      <c r="AZ119" s="70"/>
      <c r="BA119" s="70"/>
      <c r="BB119" s="70"/>
      <c r="BC119" s="71"/>
    </row>
    <row r="120" spans="1:55" ht="33" customHeight="1">
      <c r="A120" s="122">
        <f t="shared" si="55"/>
        <v>71</v>
      </c>
      <c r="B120" s="82"/>
      <c r="C120" s="81"/>
      <c r="D120" s="62"/>
      <c r="E120" s="63"/>
      <c r="F120" s="64">
        <f t="shared" si="38"/>
        <v>0</v>
      </c>
      <c r="G120" s="110"/>
      <c r="H120" s="83"/>
      <c r="I120" s="84">
        <f t="shared" si="56"/>
        <v>0</v>
      </c>
      <c r="J120" s="85"/>
      <c r="K120" s="84">
        <f t="shared" si="57"/>
        <v>0</v>
      </c>
      <c r="L120" s="86">
        <f t="shared" si="39"/>
        <v>0</v>
      </c>
      <c r="M120" s="87">
        <f t="shared" si="40"/>
        <v>0</v>
      </c>
      <c r="N120" s="99"/>
      <c r="O120" s="112">
        <f t="shared" si="58"/>
        <v>0</v>
      </c>
      <c r="P120" s="46"/>
      <c r="Q120" s="56">
        <f t="shared" si="41"/>
        <v>71</v>
      </c>
      <c r="R120" s="44" t="str">
        <f t="shared" si="42"/>
        <v/>
      </c>
      <c r="S120" s="32" t="str">
        <f t="shared" si="43"/>
        <v/>
      </c>
      <c r="T120" s="32" t="str">
        <f t="shared" si="44"/>
        <v/>
      </c>
      <c r="U120" s="32" t="str">
        <f t="shared" si="45"/>
        <v/>
      </c>
      <c r="V120" s="32" t="str">
        <f t="shared" si="46"/>
        <v/>
      </c>
      <c r="W120" s="32" t="str">
        <f t="shared" si="47"/>
        <v/>
      </c>
      <c r="X120" s="32" t="str">
        <f t="shared" si="48"/>
        <v/>
      </c>
      <c r="Y120" s="32" t="str">
        <f t="shared" si="49"/>
        <v/>
      </c>
      <c r="Z120" s="32" t="str">
        <f t="shared" si="50"/>
        <v/>
      </c>
      <c r="AA120" s="45" t="str">
        <f t="shared" si="51"/>
        <v/>
      </c>
      <c r="AB120" s="43" t="str">
        <f t="shared" si="52"/>
        <v/>
      </c>
      <c r="AC120" s="65" t="str">
        <f t="shared" si="53"/>
        <v/>
      </c>
      <c r="AD120" s="66"/>
      <c r="AE120" s="67"/>
      <c r="AF120" s="67"/>
      <c r="AG120" s="68"/>
      <c r="AH120" s="72"/>
      <c r="AI120" s="70" t="str">
        <f t="shared" si="54"/>
        <v/>
      </c>
      <c r="AJ120" s="70"/>
      <c r="AK120" s="70"/>
      <c r="AL120" s="70"/>
      <c r="AM120" s="70"/>
      <c r="AN120" s="70"/>
      <c r="AO120" s="70"/>
      <c r="AP120" s="70"/>
      <c r="AQ120" s="70"/>
      <c r="AR120" s="70"/>
      <c r="AS120" s="70"/>
      <c r="AT120" s="70"/>
      <c r="AU120" s="70"/>
      <c r="AV120" s="70"/>
      <c r="AW120" s="70"/>
      <c r="AX120" s="70"/>
      <c r="AY120" s="70"/>
      <c r="AZ120" s="70"/>
      <c r="BA120" s="70"/>
      <c r="BB120" s="70"/>
      <c r="BC120" s="71"/>
    </row>
    <row r="121" spans="1:55" ht="33" customHeight="1">
      <c r="A121" s="122">
        <f t="shared" si="55"/>
        <v>72</v>
      </c>
      <c r="B121" s="82"/>
      <c r="C121" s="81"/>
      <c r="D121" s="62"/>
      <c r="E121" s="63"/>
      <c r="F121" s="64">
        <f t="shared" si="38"/>
        <v>0</v>
      </c>
      <c r="G121" s="110"/>
      <c r="H121" s="83"/>
      <c r="I121" s="84">
        <f t="shared" si="56"/>
        <v>0</v>
      </c>
      <c r="J121" s="85"/>
      <c r="K121" s="84">
        <f t="shared" si="57"/>
        <v>0</v>
      </c>
      <c r="L121" s="86">
        <f t="shared" si="39"/>
        <v>0</v>
      </c>
      <c r="M121" s="87">
        <f t="shared" si="40"/>
        <v>0</v>
      </c>
      <c r="N121" s="99"/>
      <c r="O121" s="112">
        <f t="shared" si="58"/>
        <v>0</v>
      </c>
      <c r="P121" s="46"/>
      <c r="Q121" s="56">
        <f t="shared" si="41"/>
        <v>72</v>
      </c>
      <c r="R121" s="44" t="str">
        <f t="shared" si="42"/>
        <v/>
      </c>
      <c r="S121" s="32" t="str">
        <f t="shared" si="43"/>
        <v/>
      </c>
      <c r="T121" s="32" t="str">
        <f t="shared" si="44"/>
        <v/>
      </c>
      <c r="U121" s="32" t="str">
        <f t="shared" si="45"/>
        <v/>
      </c>
      <c r="V121" s="32" t="str">
        <f t="shared" si="46"/>
        <v/>
      </c>
      <c r="W121" s="32" t="str">
        <f t="shared" si="47"/>
        <v/>
      </c>
      <c r="X121" s="32" t="str">
        <f t="shared" si="48"/>
        <v/>
      </c>
      <c r="Y121" s="32" t="str">
        <f t="shared" si="49"/>
        <v/>
      </c>
      <c r="Z121" s="32" t="str">
        <f t="shared" si="50"/>
        <v/>
      </c>
      <c r="AA121" s="45" t="str">
        <f t="shared" si="51"/>
        <v/>
      </c>
      <c r="AB121" s="43" t="str">
        <f t="shared" si="52"/>
        <v/>
      </c>
      <c r="AC121" s="65" t="str">
        <f t="shared" si="53"/>
        <v/>
      </c>
      <c r="AD121" s="66"/>
      <c r="AE121" s="67"/>
      <c r="AF121" s="67"/>
      <c r="AG121" s="68"/>
      <c r="AH121" s="72"/>
      <c r="AI121" s="70" t="str">
        <f t="shared" si="54"/>
        <v/>
      </c>
      <c r="AJ121" s="70"/>
      <c r="AK121" s="70"/>
      <c r="AL121" s="70"/>
      <c r="AM121" s="70"/>
      <c r="AN121" s="70"/>
      <c r="AO121" s="70"/>
      <c r="AP121" s="70"/>
      <c r="AQ121" s="70"/>
      <c r="AR121" s="70"/>
      <c r="AS121" s="70"/>
      <c r="AT121" s="70"/>
      <c r="AU121" s="70"/>
      <c r="AV121" s="70"/>
      <c r="AW121" s="70"/>
      <c r="AX121" s="70"/>
      <c r="AY121" s="70"/>
      <c r="AZ121" s="70"/>
      <c r="BA121" s="70"/>
      <c r="BB121" s="70"/>
      <c r="BC121" s="71"/>
    </row>
    <row r="122" spans="1:55" ht="33" customHeight="1">
      <c r="A122" s="122">
        <f t="shared" si="55"/>
        <v>73</v>
      </c>
      <c r="B122" s="82"/>
      <c r="C122" s="81"/>
      <c r="D122" s="62"/>
      <c r="E122" s="63"/>
      <c r="F122" s="64">
        <f t="shared" si="38"/>
        <v>0</v>
      </c>
      <c r="G122" s="110"/>
      <c r="H122" s="83"/>
      <c r="I122" s="84">
        <f t="shared" si="56"/>
        <v>0</v>
      </c>
      <c r="J122" s="85"/>
      <c r="K122" s="84">
        <f t="shared" si="57"/>
        <v>0</v>
      </c>
      <c r="L122" s="86">
        <f t="shared" si="39"/>
        <v>0</v>
      </c>
      <c r="M122" s="87">
        <f t="shared" si="40"/>
        <v>0</v>
      </c>
      <c r="N122" s="99"/>
      <c r="O122" s="112">
        <f t="shared" si="58"/>
        <v>0</v>
      </c>
      <c r="P122" s="46"/>
      <c r="Q122" s="56">
        <f t="shared" si="41"/>
        <v>73</v>
      </c>
      <c r="R122" s="44" t="str">
        <f t="shared" si="42"/>
        <v/>
      </c>
      <c r="S122" s="32" t="str">
        <f t="shared" si="43"/>
        <v/>
      </c>
      <c r="T122" s="32" t="str">
        <f t="shared" si="44"/>
        <v/>
      </c>
      <c r="U122" s="32" t="str">
        <f t="shared" si="45"/>
        <v/>
      </c>
      <c r="V122" s="32" t="str">
        <f t="shared" si="46"/>
        <v/>
      </c>
      <c r="W122" s="32" t="str">
        <f t="shared" si="47"/>
        <v/>
      </c>
      <c r="X122" s="32" t="str">
        <f t="shared" si="48"/>
        <v/>
      </c>
      <c r="Y122" s="32" t="str">
        <f t="shared" si="49"/>
        <v/>
      </c>
      <c r="Z122" s="32" t="str">
        <f t="shared" si="50"/>
        <v/>
      </c>
      <c r="AA122" s="45" t="str">
        <f t="shared" si="51"/>
        <v/>
      </c>
      <c r="AB122" s="43" t="str">
        <f t="shared" si="52"/>
        <v/>
      </c>
      <c r="AC122" s="65" t="str">
        <f t="shared" si="53"/>
        <v/>
      </c>
      <c r="AD122" s="66"/>
      <c r="AE122" s="67"/>
      <c r="AF122" s="67"/>
      <c r="AG122" s="68"/>
      <c r="AH122" s="72"/>
      <c r="AI122" s="70" t="str">
        <f t="shared" si="54"/>
        <v/>
      </c>
      <c r="AJ122" s="70"/>
      <c r="AK122" s="70"/>
      <c r="AL122" s="70"/>
      <c r="AM122" s="70"/>
      <c r="AN122" s="70"/>
      <c r="AO122" s="70"/>
      <c r="AP122" s="70"/>
      <c r="AQ122" s="70"/>
      <c r="AR122" s="70"/>
      <c r="AS122" s="70"/>
      <c r="AT122" s="70"/>
      <c r="AU122" s="70"/>
      <c r="AV122" s="70"/>
      <c r="AW122" s="70"/>
      <c r="AX122" s="70"/>
      <c r="AY122" s="70"/>
      <c r="AZ122" s="70"/>
      <c r="BA122" s="70"/>
      <c r="BB122" s="70"/>
      <c r="BC122" s="71"/>
    </row>
    <row r="123" spans="1:55" ht="33" customHeight="1">
      <c r="A123" s="122">
        <f t="shared" si="55"/>
        <v>74</v>
      </c>
      <c r="B123" s="82"/>
      <c r="C123" s="81"/>
      <c r="D123" s="62"/>
      <c r="E123" s="63"/>
      <c r="F123" s="64">
        <f t="shared" si="38"/>
        <v>0</v>
      </c>
      <c r="G123" s="110"/>
      <c r="H123" s="83"/>
      <c r="I123" s="84">
        <f t="shared" si="56"/>
        <v>0</v>
      </c>
      <c r="J123" s="85"/>
      <c r="K123" s="84">
        <f t="shared" si="57"/>
        <v>0</v>
      </c>
      <c r="L123" s="86">
        <f t="shared" si="39"/>
        <v>0</v>
      </c>
      <c r="M123" s="87">
        <f t="shared" si="40"/>
        <v>0</v>
      </c>
      <c r="N123" s="99"/>
      <c r="O123" s="112">
        <f t="shared" si="58"/>
        <v>0</v>
      </c>
      <c r="P123" s="46"/>
      <c r="Q123" s="56">
        <f t="shared" si="41"/>
        <v>74</v>
      </c>
      <c r="R123" s="44" t="str">
        <f t="shared" si="42"/>
        <v/>
      </c>
      <c r="S123" s="32" t="str">
        <f t="shared" si="43"/>
        <v/>
      </c>
      <c r="T123" s="32" t="str">
        <f t="shared" si="44"/>
        <v/>
      </c>
      <c r="U123" s="32" t="str">
        <f t="shared" si="45"/>
        <v/>
      </c>
      <c r="V123" s="32" t="str">
        <f t="shared" si="46"/>
        <v/>
      </c>
      <c r="W123" s="32" t="str">
        <f t="shared" si="47"/>
        <v/>
      </c>
      <c r="X123" s="32" t="str">
        <f t="shared" si="48"/>
        <v/>
      </c>
      <c r="Y123" s="32" t="str">
        <f t="shared" si="49"/>
        <v/>
      </c>
      <c r="Z123" s="32" t="str">
        <f t="shared" si="50"/>
        <v/>
      </c>
      <c r="AA123" s="45" t="str">
        <f t="shared" si="51"/>
        <v/>
      </c>
      <c r="AB123" s="43" t="str">
        <f t="shared" si="52"/>
        <v/>
      </c>
      <c r="AC123" s="65" t="str">
        <f t="shared" si="53"/>
        <v/>
      </c>
      <c r="AD123" s="66"/>
      <c r="AE123" s="67"/>
      <c r="AF123" s="67"/>
      <c r="AG123" s="68"/>
      <c r="AH123" s="72"/>
      <c r="AI123" s="70" t="str">
        <f t="shared" si="54"/>
        <v/>
      </c>
      <c r="AJ123" s="70"/>
      <c r="AK123" s="70"/>
      <c r="AL123" s="70"/>
      <c r="AM123" s="70"/>
      <c r="AN123" s="70"/>
      <c r="AO123" s="70"/>
      <c r="AP123" s="70"/>
      <c r="AQ123" s="70"/>
      <c r="AR123" s="70"/>
      <c r="AS123" s="70"/>
      <c r="AT123" s="70"/>
      <c r="AU123" s="70"/>
      <c r="AV123" s="70"/>
      <c r="AW123" s="70"/>
      <c r="AX123" s="70"/>
      <c r="AY123" s="70"/>
      <c r="AZ123" s="70"/>
      <c r="BA123" s="70"/>
      <c r="BB123" s="70"/>
      <c r="BC123" s="71"/>
    </row>
    <row r="124" spans="1:55" ht="33" customHeight="1">
      <c r="A124" s="122">
        <f t="shared" si="55"/>
        <v>75</v>
      </c>
      <c r="B124" s="82"/>
      <c r="C124" s="81"/>
      <c r="D124" s="62"/>
      <c r="E124" s="63"/>
      <c r="F124" s="64">
        <f t="shared" si="38"/>
        <v>0</v>
      </c>
      <c r="G124" s="110"/>
      <c r="H124" s="83"/>
      <c r="I124" s="84">
        <f t="shared" si="56"/>
        <v>0</v>
      </c>
      <c r="J124" s="85"/>
      <c r="K124" s="84">
        <f t="shared" si="57"/>
        <v>0</v>
      </c>
      <c r="L124" s="86">
        <f t="shared" si="39"/>
        <v>0</v>
      </c>
      <c r="M124" s="87">
        <f t="shared" si="40"/>
        <v>0</v>
      </c>
      <c r="N124" s="99"/>
      <c r="O124" s="112">
        <f t="shared" si="58"/>
        <v>0</v>
      </c>
      <c r="P124" s="46"/>
      <c r="Q124" s="56">
        <f t="shared" si="41"/>
        <v>75</v>
      </c>
      <c r="R124" s="44" t="str">
        <f t="shared" si="42"/>
        <v/>
      </c>
      <c r="S124" s="32" t="str">
        <f t="shared" si="43"/>
        <v/>
      </c>
      <c r="T124" s="32" t="str">
        <f t="shared" si="44"/>
        <v/>
      </c>
      <c r="U124" s="32" t="str">
        <f t="shared" si="45"/>
        <v/>
      </c>
      <c r="V124" s="32" t="str">
        <f t="shared" si="46"/>
        <v/>
      </c>
      <c r="W124" s="32" t="str">
        <f t="shared" si="47"/>
        <v/>
      </c>
      <c r="X124" s="32" t="str">
        <f t="shared" si="48"/>
        <v/>
      </c>
      <c r="Y124" s="32" t="str">
        <f t="shared" si="49"/>
        <v/>
      </c>
      <c r="Z124" s="32" t="str">
        <f t="shared" si="50"/>
        <v/>
      </c>
      <c r="AA124" s="45" t="str">
        <f t="shared" si="51"/>
        <v/>
      </c>
      <c r="AB124" s="43" t="str">
        <f t="shared" si="52"/>
        <v/>
      </c>
      <c r="AC124" s="65" t="str">
        <f t="shared" si="53"/>
        <v/>
      </c>
      <c r="AD124" s="66"/>
      <c r="AE124" s="67"/>
      <c r="AF124" s="67"/>
      <c r="AG124" s="68"/>
      <c r="AH124" s="72"/>
      <c r="AI124" s="70" t="str">
        <f t="shared" si="54"/>
        <v/>
      </c>
      <c r="AJ124" s="70"/>
      <c r="AK124" s="70"/>
      <c r="AL124" s="70"/>
      <c r="AM124" s="70"/>
      <c r="AN124" s="70"/>
      <c r="AO124" s="70"/>
      <c r="AP124" s="70"/>
      <c r="AQ124" s="70"/>
      <c r="AR124" s="70"/>
      <c r="AS124" s="70"/>
      <c r="AT124" s="70"/>
      <c r="AU124" s="70"/>
      <c r="AV124" s="70"/>
      <c r="AW124" s="70"/>
      <c r="AX124" s="70"/>
      <c r="AY124" s="70"/>
      <c r="AZ124" s="70"/>
      <c r="BA124" s="70"/>
      <c r="BB124" s="70"/>
      <c r="BC124" s="71"/>
    </row>
    <row r="125" spans="1:55" ht="33" customHeight="1">
      <c r="A125" s="122">
        <f t="shared" si="55"/>
        <v>76</v>
      </c>
      <c r="B125" s="82"/>
      <c r="C125" s="81"/>
      <c r="D125" s="62"/>
      <c r="E125" s="63"/>
      <c r="F125" s="64">
        <f t="shared" si="38"/>
        <v>0</v>
      </c>
      <c r="G125" s="110"/>
      <c r="H125" s="83"/>
      <c r="I125" s="84">
        <f t="shared" si="56"/>
        <v>0</v>
      </c>
      <c r="J125" s="85"/>
      <c r="K125" s="84">
        <f t="shared" si="57"/>
        <v>0</v>
      </c>
      <c r="L125" s="86">
        <f t="shared" si="39"/>
        <v>0</v>
      </c>
      <c r="M125" s="87">
        <f t="shared" si="40"/>
        <v>0</v>
      </c>
      <c r="N125" s="99"/>
      <c r="O125" s="112">
        <f t="shared" si="58"/>
        <v>0</v>
      </c>
      <c r="P125" s="46"/>
      <c r="Q125" s="56">
        <f t="shared" si="41"/>
        <v>76</v>
      </c>
      <c r="R125" s="44" t="str">
        <f t="shared" si="42"/>
        <v/>
      </c>
      <c r="S125" s="32" t="str">
        <f t="shared" si="43"/>
        <v/>
      </c>
      <c r="T125" s="32" t="str">
        <f t="shared" si="44"/>
        <v/>
      </c>
      <c r="U125" s="32" t="str">
        <f t="shared" si="45"/>
        <v/>
      </c>
      <c r="V125" s="32" t="str">
        <f t="shared" si="46"/>
        <v/>
      </c>
      <c r="W125" s="32" t="str">
        <f t="shared" si="47"/>
        <v/>
      </c>
      <c r="X125" s="32" t="str">
        <f t="shared" si="48"/>
        <v/>
      </c>
      <c r="Y125" s="32" t="str">
        <f t="shared" si="49"/>
        <v/>
      </c>
      <c r="Z125" s="32" t="str">
        <f t="shared" si="50"/>
        <v/>
      </c>
      <c r="AA125" s="45" t="str">
        <f t="shared" si="51"/>
        <v/>
      </c>
      <c r="AB125" s="43" t="str">
        <f t="shared" si="52"/>
        <v/>
      </c>
      <c r="AC125" s="65" t="str">
        <f t="shared" si="53"/>
        <v/>
      </c>
      <c r="AD125" s="66"/>
      <c r="AE125" s="67"/>
      <c r="AF125" s="67"/>
      <c r="AG125" s="68"/>
      <c r="AH125" s="72"/>
      <c r="AI125" s="70" t="str">
        <f t="shared" si="54"/>
        <v/>
      </c>
      <c r="AJ125" s="70"/>
      <c r="AK125" s="70"/>
      <c r="AL125" s="70"/>
      <c r="AM125" s="70"/>
      <c r="AN125" s="70"/>
      <c r="AO125" s="70"/>
      <c r="AP125" s="70"/>
      <c r="AQ125" s="70"/>
      <c r="AR125" s="70"/>
      <c r="AS125" s="70"/>
      <c r="AT125" s="70"/>
      <c r="AU125" s="70"/>
      <c r="AV125" s="70"/>
      <c r="AW125" s="70"/>
      <c r="AX125" s="70"/>
      <c r="AY125" s="70"/>
      <c r="AZ125" s="70"/>
      <c r="BA125" s="70"/>
      <c r="BB125" s="70"/>
      <c r="BC125" s="71"/>
    </row>
    <row r="126" spans="1:55" ht="33" customHeight="1">
      <c r="A126" s="122">
        <f t="shared" si="55"/>
        <v>77</v>
      </c>
      <c r="B126" s="82"/>
      <c r="C126" s="81"/>
      <c r="D126" s="62"/>
      <c r="E126" s="63"/>
      <c r="F126" s="64">
        <f t="shared" si="38"/>
        <v>0</v>
      </c>
      <c r="G126" s="110"/>
      <c r="H126" s="83"/>
      <c r="I126" s="84">
        <f t="shared" si="56"/>
        <v>0</v>
      </c>
      <c r="J126" s="85"/>
      <c r="K126" s="84">
        <f t="shared" si="57"/>
        <v>0</v>
      </c>
      <c r="L126" s="86">
        <f t="shared" si="39"/>
        <v>0</v>
      </c>
      <c r="M126" s="87">
        <f t="shared" si="40"/>
        <v>0</v>
      </c>
      <c r="N126" s="99"/>
      <c r="O126" s="112">
        <f t="shared" si="58"/>
        <v>0</v>
      </c>
      <c r="P126" s="46"/>
      <c r="Q126" s="56">
        <f t="shared" si="41"/>
        <v>77</v>
      </c>
      <c r="R126" s="44" t="str">
        <f t="shared" si="42"/>
        <v/>
      </c>
      <c r="S126" s="32" t="str">
        <f t="shared" si="43"/>
        <v/>
      </c>
      <c r="T126" s="32" t="str">
        <f t="shared" si="44"/>
        <v/>
      </c>
      <c r="U126" s="32" t="str">
        <f t="shared" si="45"/>
        <v/>
      </c>
      <c r="V126" s="32" t="str">
        <f t="shared" si="46"/>
        <v/>
      </c>
      <c r="W126" s="32" t="str">
        <f t="shared" si="47"/>
        <v/>
      </c>
      <c r="X126" s="32" t="str">
        <f t="shared" si="48"/>
        <v/>
      </c>
      <c r="Y126" s="32" t="str">
        <f t="shared" si="49"/>
        <v/>
      </c>
      <c r="Z126" s="32" t="str">
        <f t="shared" si="50"/>
        <v/>
      </c>
      <c r="AA126" s="45" t="str">
        <f t="shared" si="51"/>
        <v/>
      </c>
      <c r="AB126" s="43" t="str">
        <f t="shared" si="52"/>
        <v/>
      </c>
      <c r="AC126" s="65" t="str">
        <f t="shared" si="53"/>
        <v/>
      </c>
      <c r="AD126" s="66"/>
      <c r="AE126" s="67"/>
      <c r="AF126" s="67"/>
      <c r="AG126" s="68"/>
      <c r="AH126" s="72"/>
      <c r="AI126" s="70" t="str">
        <f t="shared" si="54"/>
        <v/>
      </c>
      <c r="AJ126" s="70"/>
      <c r="AK126" s="70"/>
      <c r="AL126" s="70"/>
      <c r="AM126" s="70"/>
      <c r="AN126" s="70"/>
      <c r="AO126" s="70"/>
      <c r="AP126" s="70"/>
      <c r="AQ126" s="70"/>
      <c r="AR126" s="70"/>
      <c r="AS126" s="70"/>
      <c r="AT126" s="70"/>
      <c r="AU126" s="70"/>
      <c r="AV126" s="70"/>
      <c r="AW126" s="70"/>
      <c r="AX126" s="70"/>
      <c r="AY126" s="70"/>
      <c r="AZ126" s="70"/>
      <c r="BA126" s="70"/>
      <c r="BB126" s="70"/>
      <c r="BC126" s="71"/>
    </row>
    <row r="127" spans="1:55" ht="33" customHeight="1">
      <c r="A127" s="122">
        <f t="shared" si="55"/>
        <v>78</v>
      </c>
      <c r="B127" s="82"/>
      <c r="C127" s="81"/>
      <c r="D127" s="62"/>
      <c r="E127" s="63"/>
      <c r="F127" s="64">
        <f t="shared" si="38"/>
        <v>0</v>
      </c>
      <c r="G127" s="110"/>
      <c r="H127" s="83"/>
      <c r="I127" s="84">
        <f t="shared" si="56"/>
        <v>0</v>
      </c>
      <c r="J127" s="85"/>
      <c r="K127" s="84">
        <f t="shared" si="57"/>
        <v>0</v>
      </c>
      <c r="L127" s="86">
        <f t="shared" si="39"/>
        <v>0</v>
      </c>
      <c r="M127" s="87">
        <f t="shared" si="40"/>
        <v>0</v>
      </c>
      <c r="N127" s="99"/>
      <c r="O127" s="112">
        <f t="shared" si="58"/>
        <v>0</v>
      </c>
      <c r="P127" s="46"/>
      <c r="Q127" s="56">
        <f t="shared" si="41"/>
        <v>78</v>
      </c>
      <c r="R127" s="44" t="str">
        <f t="shared" si="42"/>
        <v/>
      </c>
      <c r="S127" s="32" t="str">
        <f t="shared" si="43"/>
        <v/>
      </c>
      <c r="T127" s="32" t="str">
        <f t="shared" si="44"/>
        <v/>
      </c>
      <c r="U127" s="32" t="str">
        <f t="shared" si="45"/>
        <v/>
      </c>
      <c r="V127" s="32" t="str">
        <f t="shared" si="46"/>
        <v/>
      </c>
      <c r="W127" s="32" t="str">
        <f t="shared" si="47"/>
        <v/>
      </c>
      <c r="X127" s="32" t="str">
        <f t="shared" si="48"/>
        <v/>
      </c>
      <c r="Y127" s="32" t="str">
        <f t="shared" si="49"/>
        <v/>
      </c>
      <c r="Z127" s="32" t="str">
        <f t="shared" si="50"/>
        <v/>
      </c>
      <c r="AA127" s="45" t="str">
        <f t="shared" si="51"/>
        <v/>
      </c>
      <c r="AB127" s="43" t="str">
        <f t="shared" si="52"/>
        <v/>
      </c>
      <c r="AC127" s="65" t="str">
        <f t="shared" si="53"/>
        <v/>
      </c>
      <c r="AD127" s="66"/>
      <c r="AE127" s="67"/>
      <c r="AF127" s="67"/>
      <c r="AG127" s="68"/>
      <c r="AH127" s="72"/>
      <c r="AI127" s="70" t="str">
        <f t="shared" si="54"/>
        <v/>
      </c>
      <c r="AJ127" s="70"/>
      <c r="AK127" s="70"/>
      <c r="AL127" s="70"/>
      <c r="AM127" s="70"/>
      <c r="AN127" s="70"/>
      <c r="AO127" s="70"/>
      <c r="AP127" s="70"/>
      <c r="AQ127" s="70"/>
      <c r="AR127" s="70"/>
      <c r="AS127" s="70"/>
      <c r="AT127" s="70"/>
      <c r="AU127" s="70"/>
      <c r="AV127" s="70"/>
      <c r="AW127" s="70"/>
      <c r="AX127" s="70"/>
      <c r="AY127" s="70"/>
      <c r="AZ127" s="70"/>
      <c r="BA127" s="70"/>
      <c r="BB127" s="70"/>
      <c r="BC127" s="71"/>
    </row>
    <row r="128" spans="1:55" ht="33" customHeight="1">
      <c r="A128" s="122">
        <f t="shared" si="55"/>
        <v>79</v>
      </c>
      <c r="B128" s="82"/>
      <c r="C128" s="81"/>
      <c r="D128" s="62"/>
      <c r="E128" s="63"/>
      <c r="F128" s="64">
        <f t="shared" si="38"/>
        <v>0</v>
      </c>
      <c r="G128" s="110"/>
      <c r="H128" s="83"/>
      <c r="I128" s="84">
        <f t="shared" si="56"/>
        <v>0</v>
      </c>
      <c r="J128" s="85"/>
      <c r="K128" s="84">
        <f t="shared" si="57"/>
        <v>0</v>
      </c>
      <c r="L128" s="86">
        <f t="shared" si="39"/>
        <v>0</v>
      </c>
      <c r="M128" s="87">
        <f t="shared" si="40"/>
        <v>0</v>
      </c>
      <c r="N128" s="99"/>
      <c r="O128" s="112">
        <f t="shared" si="58"/>
        <v>0</v>
      </c>
      <c r="P128" s="46"/>
      <c r="Q128" s="56">
        <f t="shared" si="41"/>
        <v>79</v>
      </c>
      <c r="R128" s="44" t="str">
        <f t="shared" si="42"/>
        <v/>
      </c>
      <c r="S128" s="32" t="str">
        <f t="shared" si="43"/>
        <v/>
      </c>
      <c r="T128" s="32" t="str">
        <f t="shared" si="44"/>
        <v/>
      </c>
      <c r="U128" s="32" t="str">
        <f t="shared" si="45"/>
        <v/>
      </c>
      <c r="V128" s="32" t="str">
        <f t="shared" si="46"/>
        <v/>
      </c>
      <c r="W128" s="32" t="str">
        <f t="shared" si="47"/>
        <v/>
      </c>
      <c r="X128" s="32" t="str">
        <f t="shared" si="48"/>
        <v/>
      </c>
      <c r="Y128" s="32" t="str">
        <f t="shared" si="49"/>
        <v/>
      </c>
      <c r="Z128" s="32" t="str">
        <f t="shared" si="50"/>
        <v/>
      </c>
      <c r="AA128" s="45" t="str">
        <f t="shared" si="51"/>
        <v/>
      </c>
      <c r="AB128" s="43" t="str">
        <f t="shared" si="52"/>
        <v/>
      </c>
      <c r="AC128" s="65" t="str">
        <f t="shared" si="53"/>
        <v/>
      </c>
      <c r="AD128" s="66"/>
      <c r="AE128" s="67"/>
      <c r="AF128" s="67"/>
      <c r="AG128" s="68"/>
      <c r="AH128" s="72"/>
      <c r="AI128" s="70" t="str">
        <f t="shared" si="54"/>
        <v/>
      </c>
      <c r="AJ128" s="70"/>
      <c r="AK128" s="70"/>
      <c r="AL128" s="70"/>
      <c r="AM128" s="70"/>
      <c r="AN128" s="70"/>
      <c r="AO128" s="70"/>
      <c r="AP128" s="70"/>
      <c r="AQ128" s="70"/>
      <c r="AR128" s="70"/>
      <c r="AS128" s="70"/>
      <c r="AT128" s="70"/>
      <c r="AU128" s="70"/>
      <c r="AV128" s="70"/>
      <c r="AW128" s="70"/>
      <c r="AX128" s="70"/>
      <c r="AY128" s="70"/>
      <c r="AZ128" s="70"/>
      <c r="BA128" s="70"/>
      <c r="BB128" s="70"/>
      <c r="BC128" s="71"/>
    </row>
    <row r="129" spans="1:55" ht="33" customHeight="1">
      <c r="A129" s="122">
        <f t="shared" si="55"/>
        <v>80</v>
      </c>
      <c r="B129" s="82"/>
      <c r="C129" s="81"/>
      <c r="D129" s="62"/>
      <c r="E129" s="63"/>
      <c r="F129" s="64">
        <f t="shared" si="38"/>
        <v>0</v>
      </c>
      <c r="G129" s="110"/>
      <c r="H129" s="83"/>
      <c r="I129" s="84">
        <f t="shared" si="56"/>
        <v>0</v>
      </c>
      <c r="J129" s="85"/>
      <c r="K129" s="84">
        <f t="shared" si="57"/>
        <v>0</v>
      </c>
      <c r="L129" s="86">
        <f t="shared" si="39"/>
        <v>0</v>
      </c>
      <c r="M129" s="87">
        <f t="shared" si="40"/>
        <v>0</v>
      </c>
      <c r="N129" s="99"/>
      <c r="O129" s="112">
        <f t="shared" si="58"/>
        <v>0</v>
      </c>
      <c r="P129" s="46"/>
      <c r="Q129" s="56">
        <f t="shared" si="41"/>
        <v>80</v>
      </c>
      <c r="R129" s="44" t="str">
        <f t="shared" si="42"/>
        <v/>
      </c>
      <c r="S129" s="32" t="str">
        <f t="shared" si="43"/>
        <v/>
      </c>
      <c r="T129" s="32" t="str">
        <f t="shared" si="44"/>
        <v/>
      </c>
      <c r="U129" s="32" t="str">
        <f t="shared" si="45"/>
        <v/>
      </c>
      <c r="V129" s="32" t="str">
        <f t="shared" si="46"/>
        <v/>
      </c>
      <c r="W129" s="32" t="str">
        <f t="shared" si="47"/>
        <v/>
      </c>
      <c r="X129" s="32" t="str">
        <f t="shared" si="48"/>
        <v/>
      </c>
      <c r="Y129" s="32" t="str">
        <f t="shared" si="49"/>
        <v/>
      </c>
      <c r="Z129" s="32" t="str">
        <f t="shared" si="50"/>
        <v/>
      </c>
      <c r="AA129" s="45" t="str">
        <f t="shared" si="51"/>
        <v/>
      </c>
      <c r="AB129" s="43" t="str">
        <f t="shared" si="52"/>
        <v/>
      </c>
      <c r="AC129" s="65" t="str">
        <f t="shared" si="53"/>
        <v/>
      </c>
      <c r="AD129" s="66"/>
      <c r="AE129" s="67"/>
      <c r="AF129" s="67"/>
      <c r="AG129" s="68"/>
      <c r="AH129" s="72"/>
      <c r="AI129" s="70" t="str">
        <f t="shared" si="54"/>
        <v/>
      </c>
      <c r="AJ129" s="70"/>
      <c r="AK129" s="70"/>
      <c r="AL129" s="70"/>
      <c r="AM129" s="70"/>
      <c r="AN129" s="70"/>
      <c r="AO129" s="70"/>
      <c r="AP129" s="70"/>
      <c r="AQ129" s="70"/>
      <c r="AR129" s="70"/>
      <c r="AS129" s="70"/>
      <c r="AT129" s="70"/>
      <c r="AU129" s="70"/>
      <c r="AV129" s="70"/>
      <c r="AW129" s="70"/>
      <c r="AX129" s="70"/>
      <c r="AY129" s="70"/>
      <c r="AZ129" s="70"/>
      <c r="BA129" s="70"/>
      <c r="BB129" s="70"/>
      <c r="BC129" s="71"/>
    </row>
    <row r="130" spans="1:55" ht="33" customHeight="1">
      <c r="A130" s="122">
        <f t="shared" si="55"/>
        <v>81</v>
      </c>
      <c r="B130" s="82"/>
      <c r="C130" s="81"/>
      <c r="D130" s="62"/>
      <c r="E130" s="63"/>
      <c r="F130" s="64">
        <f t="shared" si="38"/>
        <v>0</v>
      </c>
      <c r="G130" s="110"/>
      <c r="H130" s="83"/>
      <c r="I130" s="84">
        <f t="shared" si="56"/>
        <v>0</v>
      </c>
      <c r="J130" s="85"/>
      <c r="K130" s="84">
        <f t="shared" si="57"/>
        <v>0</v>
      </c>
      <c r="L130" s="86">
        <f t="shared" si="39"/>
        <v>0</v>
      </c>
      <c r="M130" s="87">
        <f t="shared" si="40"/>
        <v>0</v>
      </c>
      <c r="N130" s="99"/>
      <c r="O130" s="112">
        <f t="shared" si="58"/>
        <v>0</v>
      </c>
      <c r="P130" s="46"/>
      <c r="Q130" s="56">
        <f t="shared" si="41"/>
        <v>81</v>
      </c>
      <c r="R130" s="44" t="str">
        <f t="shared" si="42"/>
        <v/>
      </c>
      <c r="S130" s="32" t="str">
        <f t="shared" si="43"/>
        <v/>
      </c>
      <c r="T130" s="32" t="str">
        <f t="shared" si="44"/>
        <v/>
      </c>
      <c r="U130" s="32" t="str">
        <f t="shared" si="45"/>
        <v/>
      </c>
      <c r="V130" s="32" t="str">
        <f t="shared" si="46"/>
        <v/>
      </c>
      <c r="W130" s="32" t="str">
        <f t="shared" si="47"/>
        <v/>
      </c>
      <c r="X130" s="32" t="str">
        <f t="shared" si="48"/>
        <v/>
      </c>
      <c r="Y130" s="32" t="str">
        <f t="shared" si="49"/>
        <v/>
      </c>
      <c r="Z130" s="32" t="str">
        <f t="shared" si="50"/>
        <v/>
      </c>
      <c r="AA130" s="45" t="str">
        <f t="shared" si="51"/>
        <v/>
      </c>
      <c r="AB130" s="43" t="str">
        <f t="shared" si="52"/>
        <v/>
      </c>
      <c r="AC130" s="65" t="str">
        <f t="shared" si="53"/>
        <v/>
      </c>
      <c r="AD130" s="66"/>
      <c r="AE130" s="67"/>
      <c r="AF130" s="67"/>
      <c r="AG130" s="68"/>
      <c r="AH130" s="72"/>
      <c r="AI130" s="70" t="str">
        <f t="shared" si="54"/>
        <v/>
      </c>
      <c r="AJ130" s="70"/>
      <c r="AK130" s="70"/>
      <c r="AL130" s="70"/>
      <c r="AM130" s="70"/>
      <c r="AN130" s="70"/>
      <c r="AO130" s="70"/>
      <c r="AP130" s="70"/>
      <c r="AQ130" s="70"/>
      <c r="AR130" s="70"/>
      <c r="AS130" s="70"/>
      <c r="AT130" s="70"/>
      <c r="AU130" s="70"/>
      <c r="AV130" s="70"/>
      <c r="AW130" s="70"/>
      <c r="AX130" s="70"/>
      <c r="AY130" s="70"/>
      <c r="AZ130" s="70"/>
      <c r="BA130" s="70"/>
      <c r="BB130" s="70"/>
      <c r="BC130" s="71"/>
    </row>
    <row r="131" spans="1:55" ht="33" customHeight="1">
      <c r="A131" s="122">
        <f t="shared" si="55"/>
        <v>82</v>
      </c>
      <c r="B131" s="82"/>
      <c r="C131" s="81"/>
      <c r="D131" s="62"/>
      <c r="E131" s="63"/>
      <c r="F131" s="64">
        <f t="shared" si="38"/>
        <v>0</v>
      </c>
      <c r="G131" s="110"/>
      <c r="H131" s="83"/>
      <c r="I131" s="84">
        <f t="shared" si="56"/>
        <v>0</v>
      </c>
      <c r="J131" s="85"/>
      <c r="K131" s="84">
        <f t="shared" si="57"/>
        <v>0</v>
      </c>
      <c r="L131" s="86">
        <f t="shared" si="39"/>
        <v>0</v>
      </c>
      <c r="M131" s="87">
        <f t="shared" si="40"/>
        <v>0</v>
      </c>
      <c r="N131" s="99"/>
      <c r="O131" s="112">
        <f t="shared" si="58"/>
        <v>0</v>
      </c>
      <c r="P131" s="46"/>
      <c r="Q131" s="56">
        <f t="shared" si="41"/>
        <v>82</v>
      </c>
      <c r="R131" s="44" t="str">
        <f t="shared" si="42"/>
        <v/>
      </c>
      <c r="S131" s="32" t="str">
        <f t="shared" si="43"/>
        <v/>
      </c>
      <c r="T131" s="32" t="str">
        <f t="shared" si="44"/>
        <v/>
      </c>
      <c r="U131" s="32" t="str">
        <f t="shared" si="45"/>
        <v/>
      </c>
      <c r="V131" s="32" t="str">
        <f t="shared" si="46"/>
        <v/>
      </c>
      <c r="W131" s="32" t="str">
        <f t="shared" si="47"/>
        <v/>
      </c>
      <c r="X131" s="32" t="str">
        <f t="shared" si="48"/>
        <v/>
      </c>
      <c r="Y131" s="32" t="str">
        <f t="shared" si="49"/>
        <v/>
      </c>
      <c r="Z131" s="32" t="str">
        <f t="shared" si="50"/>
        <v/>
      </c>
      <c r="AA131" s="45" t="str">
        <f t="shared" si="51"/>
        <v/>
      </c>
      <c r="AB131" s="43" t="str">
        <f t="shared" si="52"/>
        <v/>
      </c>
      <c r="AC131" s="65" t="str">
        <f t="shared" si="53"/>
        <v/>
      </c>
      <c r="AD131" s="66"/>
      <c r="AE131" s="67"/>
      <c r="AF131" s="67"/>
      <c r="AG131" s="68"/>
      <c r="AH131" s="72"/>
      <c r="AI131" s="70" t="str">
        <f t="shared" si="54"/>
        <v/>
      </c>
      <c r="AJ131" s="70"/>
      <c r="AK131" s="70"/>
      <c r="AL131" s="70"/>
      <c r="AM131" s="70"/>
      <c r="AN131" s="70"/>
      <c r="AO131" s="70"/>
      <c r="AP131" s="70"/>
      <c r="AQ131" s="70"/>
      <c r="AR131" s="70"/>
      <c r="AS131" s="70"/>
      <c r="AT131" s="70"/>
      <c r="AU131" s="70"/>
      <c r="AV131" s="70"/>
      <c r="AW131" s="70"/>
      <c r="AX131" s="70"/>
      <c r="AY131" s="70"/>
      <c r="AZ131" s="70"/>
      <c r="BA131" s="70"/>
      <c r="BB131" s="70"/>
      <c r="BC131" s="71"/>
    </row>
    <row r="132" spans="1:55" ht="33" customHeight="1">
      <c r="A132" s="122">
        <f t="shared" si="55"/>
        <v>83</v>
      </c>
      <c r="B132" s="82"/>
      <c r="C132" s="81"/>
      <c r="D132" s="62"/>
      <c r="E132" s="63"/>
      <c r="F132" s="64">
        <f t="shared" si="38"/>
        <v>0</v>
      </c>
      <c r="G132" s="110"/>
      <c r="H132" s="83"/>
      <c r="I132" s="84">
        <f t="shared" si="56"/>
        <v>0</v>
      </c>
      <c r="J132" s="85"/>
      <c r="K132" s="84">
        <f t="shared" si="57"/>
        <v>0</v>
      </c>
      <c r="L132" s="86">
        <f t="shared" si="39"/>
        <v>0</v>
      </c>
      <c r="M132" s="87">
        <f t="shared" si="40"/>
        <v>0</v>
      </c>
      <c r="N132" s="99"/>
      <c r="O132" s="112">
        <f t="shared" si="58"/>
        <v>0</v>
      </c>
      <c r="P132" s="46"/>
      <c r="Q132" s="56">
        <f t="shared" si="41"/>
        <v>83</v>
      </c>
      <c r="R132" s="44" t="str">
        <f t="shared" si="42"/>
        <v/>
      </c>
      <c r="S132" s="32" t="str">
        <f t="shared" si="43"/>
        <v/>
      </c>
      <c r="T132" s="32" t="str">
        <f t="shared" si="44"/>
        <v/>
      </c>
      <c r="U132" s="32" t="str">
        <f t="shared" si="45"/>
        <v/>
      </c>
      <c r="V132" s="32" t="str">
        <f t="shared" si="46"/>
        <v/>
      </c>
      <c r="W132" s="32" t="str">
        <f t="shared" si="47"/>
        <v/>
      </c>
      <c r="X132" s="32" t="str">
        <f t="shared" si="48"/>
        <v/>
      </c>
      <c r="Y132" s="32" t="str">
        <f t="shared" si="49"/>
        <v/>
      </c>
      <c r="Z132" s="32" t="str">
        <f t="shared" si="50"/>
        <v/>
      </c>
      <c r="AA132" s="45" t="str">
        <f t="shared" si="51"/>
        <v/>
      </c>
      <c r="AB132" s="43" t="str">
        <f t="shared" si="52"/>
        <v/>
      </c>
      <c r="AC132" s="65" t="str">
        <f t="shared" si="53"/>
        <v/>
      </c>
      <c r="AD132" s="66"/>
      <c r="AE132" s="67"/>
      <c r="AF132" s="67"/>
      <c r="AG132" s="68"/>
      <c r="AH132" s="72"/>
      <c r="AI132" s="70" t="str">
        <f t="shared" si="54"/>
        <v/>
      </c>
      <c r="AJ132" s="70"/>
      <c r="AK132" s="70"/>
      <c r="AL132" s="70"/>
      <c r="AM132" s="70"/>
      <c r="AN132" s="70"/>
      <c r="AO132" s="70"/>
      <c r="AP132" s="70"/>
      <c r="AQ132" s="70"/>
      <c r="AR132" s="70"/>
      <c r="AS132" s="70"/>
      <c r="AT132" s="70"/>
      <c r="AU132" s="70"/>
      <c r="AV132" s="70"/>
      <c r="AW132" s="70"/>
      <c r="AX132" s="70"/>
      <c r="AY132" s="70"/>
      <c r="AZ132" s="70"/>
      <c r="BA132" s="70"/>
      <c r="BB132" s="70"/>
      <c r="BC132" s="71"/>
    </row>
    <row r="133" spans="1:55" ht="33" customHeight="1">
      <c r="A133" s="122">
        <f t="shared" si="55"/>
        <v>84</v>
      </c>
      <c r="B133" s="82"/>
      <c r="C133" s="81"/>
      <c r="D133" s="62"/>
      <c r="E133" s="63"/>
      <c r="F133" s="64">
        <f t="shared" si="38"/>
        <v>0</v>
      </c>
      <c r="G133" s="110"/>
      <c r="H133" s="83"/>
      <c r="I133" s="84">
        <f t="shared" si="56"/>
        <v>0</v>
      </c>
      <c r="J133" s="85"/>
      <c r="K133" s="84">
        <f t="shared" si="57"/>
        <v>0</v>
      </c>
      <c r="L133" s="86">
        <f t="shared" si="39"/>
        <v>0</v>
      </c>
      <c r="M133" s="87">
        <f t="shared" si="40"/>
        <v>0</v>
      </c>
      <c r="N133" s="99"/>
      <c r="O133" s="112">
        <f t="shared" si="58"/>
        <v>0</v>
      </c>
      <c r="P133" s="46"/>
      <c r="Q133" s="56">
        <f t="shared" si="41"/>
        <v>84</v>
      </c>
      <c r="R133" s="44" t="str">
        <f t="shared" si="42"/>
        <v/>
      </c>
      <c r="S133" s="32" t="str">
        <f t="shared" si="43"/>
        <v/>
      </c>
      <c r="T133" s="32" t="str">
        <f t="shared" si="44"/>
        <v/>
      </c>
      <c r="U133" s="32" t="str">
        <f t="shared" si="45"/>
        <v/>
      </c>
      <c r="V133" s="32" t="str">
        <f t="shared" si="46"/>
        <v/>
      </c>
      <c r="W133" s="32" t="str">
        <f t="shared" si="47"/>
        <v/>
      </c>
      <c r="X133" s="32" t="str">
        <f t="shared" si="48"/>
        <v/>
      </c>
      <c r="Y133" s="32" t="str">
        <f t="shared" si="49"/>
        <v/>
      </c>
      <c r="Z133" s="32" t="str">
        <f t="shared" si="50"/>
        <v/>
      </c>
      <c r="AA133" s="45" t="str">
        <f t="shared" si="51"/>
        <v/>
      </c>
      <c r="AB133" s="43" t="str">
        <f t="shared" si="52"/>
        <v/>
      </c>
      <c r="AC133" s="65" t="str">
        <f t="shared" si="53"/>
        <v/>
      </c>
      <c r="AD133" s="66"/>
      <c r="AE133" s="67"/>
      <c r="AF133" s="67"/>
      <c r="AG133" s="68"/>
      <c r="AH133" s="72"/>
      <c r="AI133" s="70" t="str">
        <f t="shared" si="54"/>
        <v/>
      </c>
      <c r="AJ133" s="70"/>
      <c r="AK133" s="70"/>
      <c r="AL133" s="70"/>
      <c r="AM133" s="70"/>
      <c r="AN133" s="70"/>
      <c r="AO133" s="70"/>
      <c r="AP133" s="70"/>
      <c r="AQ133" s="70"/>
      <c r="AR133" s="70"/>
      <c r="AS133" s="70"/>
      <c r="AT133" s="70"/>
      <c r="AU133" s="70"/>
      <c r="AV133" s="70"/>
      <c r="AW133" s="70"/>
      <c r="AX133" s="70"/>
      <c r="AY133" s="70"/>
      <c r="AZ133" s="70"/>
      <c r="BA133" s="70"/>
      <c r="BB133" s="70"/>
      <c r="BC133" s="71"/>
    </row>
    <row r="134" spans="1:55" ht="33" customHeight="1">
      <c r="A134" s="122">
        <f t="shared" si="55"/>
        <v>85</v>
      </c>
      <c r="B134" s="82"/>
      <c r="C134" s="81"/>
      <c r="D134" s="62"/>
      <c r="E134" s="63"/>
      <c r="F134" s="64">
        <f t="shared" si="38"/>
        <v>0</v>
      </c>
      <c r="G134" s="110"/>
      <c r="H134" s="83"/>
      <c r="I134" s="84">
        <f t="shared" si="56"/>
        <v>0</v>
      </c>
      <c r="J134" s="85"/>
      <c r="K134" s="84">
        <f t="shared" si="57"/>
        <v>0</v>
      </c>
      <c r="L134" s="86">
        <f t="shared" si="39"/>
        <v>0</v>
      </c>
      <c r="M134" s="87">
        <f t="shared" si="40"/>
        <v>0</v>
      </c>
      <c r="N134" s="99"/>
      <c r="O134" s="112">
        <f t="shared" si="58"/>
        <v>0</v>
      </c>
      <c r="P134" s="46"/>
      <c r="Q134" s="56">
        <f t="shared" si="41"/>
        <v>85</v>
      </c>
      <c r="R134" s="44" t="str">
        <f t="shared" si="42"/>
        <v/>
      </c>
      <c r="S134" s="32" t="str">
        <f t="shared" si="43"/>
        <v/>
      </c>
      <c r="T134" s="32" t="str">
        <f t="shared" si="44"/>
        <v/>
      </c>
      <c r="U134" s="32" t="str">
        <f t="shared" si="45"/>
        <v/>
      </c>
      <c r="V134" s="32" t="str">
        <f t="shared" si="46"/>
        <v/>
      </c>
      <c r="W134" s="32" t="str">
        <f t="shared" si="47"/>
        <v/>
      </c>
      <c r="X134" s="32" t="str">
        <f t="shared" si="48"/>
        <v/>
      </c>
      <c r="Y134" s="32" t="str">
        <f t="shared" si="49"/>
        <v/>
      </c>
      <c r="Z134" s="32" t="str">
        <f t="shared" si="50"/>
        <v/>
      </c>
      <c r="AA134" s="45" t="str">
        <f t="shared" si="51"/>
        <v/>
      </c>
      <c r="AB134" s="43" t="str">
        <f t="shared" si="52"/>
        <v/>
      </c>
      <c r="AC134" s="65" t="str">
        <f t="shared" si="53"/>
        <v/>
      </c>
      <c r="AD134" s="66"/>
      <c r="AE134" s="67"/>
      <c r="AF134" s="67"/>
      <c r="AG134" s="68"/>
      <c r="AH134" s="72"/>
      <c r="AI134" s="70" t="str">
        <f t="shared" si="54"/>
        <v/>
      </c>
      <c r="AJ134" s="70"/>
      <c r="AK134" s="70"/>
      <c r="AL134" s="70"/>
      <c r="AM134" s="70"/>
      <c r="AN134" s="70"/>
      <c r="AO134" s="70"/>
      <c r="AP134" s="70"/>
      <c r="AQ134" s="70"/>
      <c r="AR134" s="70"/>
      <c r="AS134" s="70"/>
      <c r="AT134" s="70"/>
      <c r="AU134" s="70"/>
      <c r="AV134" s="70"/>
      <c r="AW134" s="70"/>
      <c r="AX134" s="70"/>
      <c r="AY134" s="70"/>
      <c r="AZ134" s="70"/>
      <c r="BA134" s="70"/>
      <c r="BB134" s="70"/>
      <c r="BC134" s="71"/>
    </row>
    <row r="135" spans="1:55" ht="33" customHeight="1">
      <c r="A135" s="122">
        <f t="shared" si="55"/>
        <v>86</v>
      </c>
      <c r="B135" s="82"/>
      <c r="C135" s="81"/>
      <c r="D135" s="62"/>
      <c r="E135" s="63"/>
      <c r="F135" s="64">
        <f t="shared" si="38"/>
        <v>0</v>
      </c>
      <c r="G135" s="110"/>
      <c r="H135" s="83"/>
      <c r="I135" s="84">
        <f t="shared" si="56"/>
        <v>0</v>
      </c>
      <c r="J135" s="85"/>
      <c r="K135" s="84">
        <f t="shared" si="57"/>
        <v>0</v>
      </c>
      <c r="L135" s="86">
        <f t="shared" si="39"/>
        <v>0</v>
      </c>
      <c r="M135" s="87">
        <f t="shared" si="40"/>
        <v>0</v>
      </c>
      <c r="N135" s="99"/>
      <c r="O135" s="112">
        <f t="shared" si="58"/>
        <v>0</v>
      </c>
      <c r="P135" s="46"/>
      <c r="Q135" s="56">
        <f t="shared" si="41"/>
        <v>86</v>
      </c>
      <c r="R135" s="44" t="str">
        <f t="shared" si="42"/>
        <v/>
      </c>
      <c r="S135" s="32" t="str">
        <f t="shared" si="43"/>
        <v/>
      </c>
      <c r="T135" s="32" t="str">
        <f t="shared" si="44"/>
        <v/>
      </c>
      <c r="U135" s="32" t="str">
        <f t="shared" si="45"/>
        <v/>
      </c>
      <c r="V135" s="32" t="str">
        <f t="shared" si="46"/>
        <v/>
      </c>
      <c r="W135" s="32" t="str">
        <f t="shared" si="47"/>
        <v/>
      </c>
      <c r="X135" s="32" t="str">
        <f t="shared" si="48"/>
        <v/>
      </c>
      <c r="Y135" s="32" t="str">
        <f t="shared" si="49"/>
        <v/>
      </c>
      <c r="Z135" s="32" t="str">
        <f t="shared" si="50"/>
        <v/>
      </c>
      <c r="AA135" s="45" t="str">
        <f t="shared" si="51"/>
        <v/>
      </c>
      <c r="AB135" s="43" t="str">
        <f t="shared" si="52"/>
        <v/>
      </c>
      <c r="AC135" s="65" t="str">
        <f t="shared" si="53"/>
        <v/>
      </c>
      <c r="AD135" s="66"/>
      <c r="AE135" s="67"/>
      <c r="AF135" s="67"/>
      <c r="AG135" s="68"/>
      <c r="AH135" s="72"/>
      <c r="AI135" s="70" t="str">
        <f t="shared" si="54"/>
        <v/>
      </c>
      <c r="AJ135" s="70"/>
      <c r="AK135" s="70"/>
      <c r="AL135" s="70"/>
      <c r="AM135" s="70"/>
      <c r="AN135" s="70"/>
      <c r="AO135" s="70"/>
      <c r="AP135" s="70"/>
      <c r="AQ135" s="70"/>
      <c r="AR135" s="70"/>
      <c r="AS135" s="70"/>
      <c r="AT135" s="70"/>
      <c r="AU135" s="70"/>
      <c r="AV135" s="70"/>
      <c r="AW135" s="70"/>
      <c r="AX135" s="70"/>
      <c r="AY135" s="70"/>
      <c r="AZ135" s="70"/>
      <c r="BA135" s="70"/>
      <c r="BB135" s="70"/>
      <c r="BC135" s="71"/>
    </row>
    <row r="136" spans="1:55" ht="33" customHeight="1">
      <c r="A136" s="122">
        <f t="shared" si="55"/>
        <v>87</v>
      </c>
      <c r="B136" s="82"/>
      <c r="C136" s="81"/>
      <c r="D136" s="62"/>
      <c r="E136" s="63"/>
      <c r="F136" s="64">
        <f t="shared" si="38"/>
        <v>0</v>
      </c>
      <c r="G136" s="110"/>
      <c r="H136" s="83"/>
      <c r="I136" s="84">
        <f t="shared" si="56"/>
        <v>0</v>
      </c>
      <c r="J136" s="85"/>
      <c r="K136" s="84">
        <f t="shared" si="57"/>
        <v>0</v>
      </c>
      <c r="L136" s="86">
        <f t="shared" si="39"/>
        <v>0</v>
      </c>
      <c r="M136" s="87">
        <f t="shared" si="40"/>
        <v>0</v>
      </c>
      <c r="N136" s="99"/>
      <c r="O136" s="112">
        <f t="shared" si="58"/>
        <v>0</v>
      </c>
      <c r="P136" s="46"/>
      <c r="Q136" s="56">
        <f t="shared" si="41"/>
        <v>87</v>
      </c>
      <c r="R136" s="44" t="str">
        <f t="shared" si="42"/>
        <v/>
      </c>
      <c r="S136" s="32" t="str">
        <f t="shared" si="43"/>
        <v/>
      </c>
      <c r="T136" s="32" t="str">
        <f t="shared" si="44"/>
        <v/>
      </c>
      <c r="U136" s="32" t="str">
        <f t="shared" si="45"/>
        <v/>
      </c>
      <c r="V136" s="32" t="str">
        <f t="shared" si="46"/>
        <v/>
      </c>
      <c r="W136" s="32" t="str">
        <f t="shared" si="47"/>
        <v/>
      </c>
      <c r="X136" s="32" t="str">
        <f t="shared" si="48"/>
        <v/>
      </c>
      <c r="Y136" s="32" t="str">
        <f t="shared" si="49"/>
        <v/>
      </c>
      <c r="Z136" s="32" t="str">
        <f t="shared" si="50"/>
        <v/>
      </c>
      <c r="AA136" s="45" t="str">
        <f t="shared" si="51"/>
        <v/>
      </c>
      <c r="AB136" s="43" t="str">
        <f t="shared" si="52"/>
        <v/>
      </c>
      <c r="AC136" s="65" t="str">
        <f t="shared" si="53"/>
        <v/>
      </c>
      <c r="AD136" s="66"/>
      <c r="AE136" s="67"/>
      <c r="AF136" s="67"/>
      <c r="AG136" s="68"/>
      <c r="AH136" s="72"/>
      <c r="AI136" s="70" t="str">
        <f t="shared" si="54"/>
        <v/>
      </c>
      <c r="AJ136" s="70"/>
      <c r="AK136" s="70"/>
      <c r="AL136" s="70"/>
      <c r="AM136" s="70"/>
      <c r="AN136" s="70"/>
      <c r="AO136" s="70"/>
      <c r="AP136" s="70"/>
      <c r="AQ136" s="70"/>
      <c r="AR136" s="70"/>
      <c r="AS136" s="70"/>
      <c r="AT136" s="70"/>
      <c r="AU136" s="70"/>
      <c r="AV136" s="70"/>
      <c r="AW136" s="70"/>
      <c r="AX136" s="70"/>
      <c r="AY136" s="70"/>
      <c r="AZ136" s="70"/>
      <c r="BA136" s="70"/>
      <c r="BB136" s="70"/>
      <c r="BC136" s="71"/>
    </row>
    <row r="137" spans="1:55" ht="33" customHeight="1">
      <c r="A137" s="122">
        <f t="shared" si="55"/>
        <v>88</v>
      </c>
      <c r="B137" s="82"/>
      <c r="C137" s="81"/>
      <c r="D137" s="62"/>
      <c r="E137" s="63"/>
      <c r="F137" s="64">
        <f t="shared" si="38"/>
        <v>0</v>
      </c>
      <c r="G137" s="110"/>
      <c r="H137" s="83"/>
      <c r="I137" s="84">
        <f t="shared" si="56"/>
        <v>0</v>
      </c>
      <c r="J137" s="85"/>
      <c r="K137" s="84">
        <f t="shared" si="57"/>
        <v>0</v>
      </c>
      <c r="L137" s="86">
        <f t="shared" si="39"/>
        <v>0</v>
      </c>
      <c r="M137" s="87">
        <f t="shared" si="40"/>
        <v>0</v>
      </c>
      <c r="N137" s="99"/>
      <c r="O137" s="112">
        <f t="shared" si="58"/>
        <v>0</v>
      </c>
      <c r="P137" s="46"/>
      <c r="Q137" s="56">
        <f t="shared" si="41"/>
        <v>88</v>
      </c>
      <c r="R137" s="44" t="str">
        <f t="shared" si="42"/>
        <v/>
      </c>
      <c r="S137" s="32" t="str">
        <f t="shared" si="43"/>
        <v/>
      </c>
      <c r="T137" s="32" t="str">
        <f t="shared" si="44"/>
        <v/>
      </c>
      <c r="U137" s="32" t="str">
        <f t="shared" si="45"/>
        <v/>
      </c>
      <c r="V137" s="32" t="str">
        <f t="shared" si="46"/>
        <v/>
      </c>
      <c r="W137" s="32" t="str">
        <f t="shared" si="47"/>
        <v/>
      </c>
      <c r="X137" s="32" t="str">
        <f t="shared" si="48"/>
        <v/>
      </c>
      <c r="Y137" s="32" t="str">
        <f t="shared" si="49"/>
        <v/>
      </c>
      <c r="Z137" s="32" t="str">
        <f t="shared" si="50"/>
        <v/>
      </c>
      <c r="AA137" s="45" t="str">
        <f t="shared" si="51"/>
        <v/>
      </c>
      <c r="AB137" s="43" t="str">
        <f t="shared" si="52"/>
        <v/>
      </c>
      <c r="AC137" s="65" t="str">
        <f t="shared" si="53"/>
        <v/>
      </c>
      <c r="AD137" s="66"/>
      <c r="AE137" s="67"/>
      <c r="AF137" s="67"/>
      <c r="AG137" s="68"/>
      <c r="AH137" s="72"/>
      <c r="AI137" s="70" t="str">
        <f t="shared" si="54"/>
        <v/>
      </c>
      <c r="AJ137" s="70"/>
      <c r="AK137" s="70"/>
      <c r="AL137" s="70"/>
      <c r="AM137" s="70"/>
      <c r="AN137" s="70"/>
      <c r="AO137" s="70"/>
      <c r="AP137" s="70"/>
      <c r="AQ137" s="70"/>
      <c r="AR137" s="70"/>
      <c r="AS137" s="70"/>
      <c r="AT137" s="70"/>
      <c r="AU137" s="70"/>
      <c r="AV137" s="70"/>
      <c r="AW137" s="70"/>
      <c r="AX137" s="70"/>
      <c r="AY137" s="70"/>
      <c r="AZ137" s="70"/>
      <c r="BA137" s="70"/>
      <c r="BB137" s="70"/>
      <c r="BC137" s="71"/>
    </row>
    <row r="138" spans="1:55" ht="33" customHeight="1">
      <c r="A138" s="122">
        <f t="shared" si="55"/>
        <v>89</v>
      </c>
      <c r="B138" s="82"/>
      <c r="C138" s="81"/>
      <c r="D138" s="62"/>
      <c r="E138" s="63"/>
      <c r="F138" s="64">
        <f t="shared" si="38"/>
        <v>0</v>
      </c>
      <c r="G138" s="110"/>
      <c r="H138" s="83"/>
      <c r="I138" s="84">
        <f t="shared" si="56"/>
        <v>0</v>
      </c>
      <c r="J138" s="85"/>
      <c r="K138" s="84">
        <f t="shared" si="57"/>
        <v>0</v>
      </c>
      <c r="L138" s="86">
        <f t="shared" si="39"/>
        <v>0</v>
      </c>
      <c r="M138" s="87">
        <f t="shared" si="40"/>
        <v>0</v>
      </c>
      <c r="N138" s="99"/>
      <c r="O138" s="112">
        <f t="shared" si="58"/>
        <v>0</v>
      </c>
      <c r="P138" s="46"/>
      <c r="Q138" s="56">
        <f t="shared" si="41"/>
        <v>89</v>
      </c>
      <c r="R138" s="44" t="str">
        <f t="shared" si="42"/>
        <v/>
      </c>
      <c r="S138" s="32" t="str">
        <f t="shared" si="43"/>
        <v/>
      </c>
      <c r="T138" s="32" t="str">
        <f t="shared" si="44"/>
        <v/>
      </c>
      <c r="U138" s="32" t="str">
        <f t="shared" si="45"/>
        <v/>
      </c>
      <c r="V138" s="32" t="str">
        <f t="shared" si="46"/>
        <v/>
      </c>
      <c r="W138" s="32" t="str">
        <f t="shared" si="47"/>
        <v/>
      </c>
      <c r="X138" s="32" t="str">
        <f t="shared" si="48"/>
        <v/>
      </c>
      <c r="Y138" s="32" t="str">
        <f t="shared" si="49"/>
        <v/>
      </c>
      <c r="Z138" s="32" t="str">
        <f t="shared" si="50"/>
        <v/>
      </c>
      <c r="AA138" s="45" t="str">
        <f t="shared" si="51"/>
        <v/>
      </c>
      <c r="AB138" s="43" t="str">
        <f t="shared" si="52"/>
        <v/>
      </c>
      <c r="AC138" s="65" t="str">
        <f t="shared" si="53"/>
        <v/>
      </c>
      <c r="AD138" s="66"/>
      <c r="AE138" s="67"/>
      <c r="AF138" s="67"/>
      <c r="AG138" s="68"/>
      <c r="AH138" s="72"/>
      <c r="AI138" s="70" t="str">
        <f t="shared" si="54"/>
        <v/>
      </c>
      <c r="AJ138" s="70"/>
      <c r="AK138" s="70"/>
      <c r="AL138" s="70"/>
      <c r="AM138" s="70"/>
      <c r="AN138" s="70"/>
      <c r="AO138" s="70"/>
      <c r="AP138" s="70"/>
      <c r="AQ138" s="70"/>
      <c r="AR138" s="70"/>
      <c r="AS138" s="70"/>
      <c r="AT138" s="70"/>
      <c r="AU138" s="70"/>
      <c r="AV138" s="70"/>
      <c r="AW138" s="70"/>
      <c r="AX138" s="70"/>
      <c r="AY138" s="70"/>
      <c r="AZ138" s="70"/>
      <c r="BA138" s="70"/>
      <c r="BB138" s="70"/>
      <c r="BC138" s="71"/>
    </row>
    <row r="139" spans="1:55" ht="33" customHeight="1">
      <c r="A139" s="122">
        <f t="shared" si="55"/>
        <v>90</v>
      </c>
      <c r="B139" s="82"/>
      <c r="C139" s="81"/>
      <c r="D139" s="62"/>
      <c r="E139" s="63"/>
      <c r="F139" s="64">
        <f t="shared" si="38"/>
        <v>0</v>
      </c>
      <c r="G139" s="110"/>
      <c r="H139" s="83"/>
      <c r="I139" s="84">
        <f t="shared" si="56"/>
        <v>0</v>
      </c>
      <c r="J139" s="85"/>
      <c r="K139" s="84">
        <f t="shared" si="57"/>
        <v>0</v>
      </c>
      <c r="L139" s="86">
        <f t="shared" si="39"/>
        <v>0</v>
      </c>
      <c r="M139" s="87">
        <f t="shared" si="40"/>
        <v>0</v>
      </c>
      <c r="N139" s="99"/>
      <c r="O139" s="112">
        <f t="shared" si="58"/>
        <v>0</v>
      </c>
      <c r="P139" s="46"/>
      <c r="Q139" s="56">
        <f t="shared" si="41"/>
        <v>90</v>
      </c>
      <c r="R139" s="44" t="str">
        <f t="shared" si="42"/>
        <v/>
      </c>
      <c r="S139" s="32" t="str">
        <f t="shared" si="43"/>
        <v/>
      </c>
      <c r="T139" s="32" t="str">
        <f t="shared" si="44"/>
        <v/>
      </c>
      <c r="U139" s="32" t="str">
        <f t="shared" si="45"/>
        <v/>
      </c>
      <c r="V139" s="32" t="str">
        <f t="shared" si="46"/>
        <v/>
      </c>
      <c r="W139" s="32" t="str">
        <f t="shared" si="47"/>
        <v/>
      </c>
      <c r="X139" s="32" t="str">
        <f t="shared" si="48"/>
        <v/>
      </c>
      <c r="Y139" s="32" t="str">
        <f t="shared" si="49"/>
        <v/>
      </c>
      <c r="Z139" s="32" t="str">
        <f t="shared" si="50"/>
        <v/>
      </c>
      <c r="AA139" s="45" t="str">
        <f t="shared" si="51"/>
        <v/>
      </c>
      <c r="AB139" s="43" t="str">
        <f t="shared" si="52"/>
        <v/>
      </c>
      <c r="AC139" s="65" t="str">
        <f t="shared" si="53"/>
        <v/>
      </c>
      <c r="AD139" s="66"/>
      <c r="AE139" s="67"/>
      <c r="AF139" s="67"/>
      <c r="AG139" s="68"/>
      <c r="AH139" s="72"/>
      <c r="AI139" s="70" t="str">
        <f t="shared" si="54"/>
        <v/>
      </c>
      <c r="AJ139" s="70"/>
      <c r="AK139" s="70"/>
      <c r="AL139" s="70"/>
      <c r="AM139" s="70"/>
      <c r="AN139" s="70"/>
      <c r="AO139" s="70"/>
      <c r="AP139" s="70"/>
      <c r="AQ139" s="70"/>
      <c r="AR139" s="70"/>
      <c r="AS139" s="70"/>
      <c r="AT139" s="70"/>
      <c r="AU139" s="70"/>
      <c r="AV139" s="70"/>
      <c r="AW139" s="70"/>
      <c r="AX139" s="70"/>
      <c r="AY139" s="70"/>
      <c r="AZ139" s="70"/>
      <c r="BA139" s="70"/>
      <c r="BB139" s="70"/>
      <c r="BC139" s="71"/>
    </row>
    <row r="140" spans="1:55" ht="33" customHeight="1">
      <c r="A140" s="122">
        <f t="shared" si="55"/>
        <v>91</v>
      </c>
      <c r="B140" s="82"/>
      <c r="C140" s="81"/>
      <c r="D140" s="62"/>
      <c r="E140" s="63"/>
      <c r="F140" s="64">
        <f t="shared" si="38"/>
        <v>0</v>
      </c>
      <c r="G140" s="110"/>
      <c r="H140" s="83"/>
      <c r="I140" s="84">
        <f t="shared" si="56"/>
        <v>0</v>
      </c>
      <c r="J140" s="85"/>
      <c r="K140" s="84">
        <f t="shared" si="57"/>
        <v>0</v>
      </c>
      <c r="L140" s="86">
        <f t="shared" si="39"/>
        <v>0</v>
      </c>
      <c r="M140" s="87">
        <f t="shared" si="40"/>
        <v>0</v>
      </c>
      <c r="N140" s="99"/>
      <c r="O140" s="112">
        <f t="shared" si="58"/>
        <v>0</v>
      </c>
      <c r="P140" s="46"/>
      <c r="Q140" s="56">
        <f t="shared" si="41"/>
        <v>91</v>
      </c>
      <c r="R140" s="44" t="str">
        <f t="shared" si="42"/>
        <v/>
      </c>
      <c r="S140" s="32" t="str">
        <f t="shared" si="43"/>
        <v/>
      </c>
      <c r="T140" s="32" t="str">
        <f t="shared" si="44"/>
        <v/>
      </c>
      <c r="U140" s="32" t="str">
        <f t="shared" si="45"/>
        <v/>
      </c>
      <c r="V140" s="32" t="str">
        <f t="shared" si="46"/>
        <v/>
      </c>
      <c r="W140" s="32" t="str">
        <f t="shared" si="47"/>
        <v/>
      </c>
      <c r="X140" s="32" t="str">
        <f t="shared" si="48"/>
        <v/>
      </c>
      <c r="Y140" s="32" t="str">
        <f t="shared" si="49"/>
        <v/>
      </c>
      <c r="Z140" s="32" t="str">
        <f t="shared" si="50"/>
        <v/>
      </c>
      <c r="AA140" s="45" t="str">
        <f t="shared" si="51"/>
        <v/>
      </c>
      <c r="AB140" s="43" t="str">
        <f t="shared" si="52"/>
        <v/>
      </c>
      <c r="AC140" s="65" t="str">
        <f t="shared" si="53"/>
        <v/>
      </c>
      <c r="AD140" s="66"/>
      <c r="AE140" s="67"/>
      <c r="AF140" s="67"/>
      <c r="AG140" s="68"/>
      <c r="AH140" s="72"/>
      <c r="AI140" s="70" t="str">
        <f t="shared" si="54"/>
        <v/>
      </c>
      <c r="AJ140" s="70"/>
      <c r="AK140" s="70"/>
      <c r="AL140" s="70"/>
      <c r="AM140" s="70"/>
      <c r="AN140" s="70"/>
      <c r="AO140" s="70"/>
      <c r="AP140" s="70"/>
      <c r="AQ140" s="70"/>
      <c r="AR140" s="70"/>
      <c r="AS140" s="70"/>
      <c r="AT140" s="70"/>
      <c r="AU140" s="70"/>
      <c r="AV140" s="70"/>
      <c r="AW140" s="70"/>
      <c r="AX140" s="70"/>
      <c r="AY140" s="70"/>
      <c r="AZ140" s="70"/>
      <c r="BA140" s="70"/>
      <c r="BB140" s="70"/>
      <c r="BC140" s="71"/>
    </row>
    <row r="141" spans="1:55" ht="33" customHeight="1">
      <c r="A141" s="122">
        <f t="shared" si="55"/>
        <v>92</v>
      </c>
      <c r="B141" s="82"/>
      <c r="C141" s="81"/>
      <c r="D141" s="62"/>
      <c r="E141" s="63"/>
      <c r="F141" s="64">
        <f t="shared" si="38"/>
        <v>0</v>
      </c>
      <c r="G141" s="110"/>
      <c r="H141" s="83"/>
      <c r="I141" s="84">
        <f t="shared" si="56"/>
        <v>0</v>
      </c>
      <c r="J141" s="85"/>
      <c r="K141" s="84">
        <f t="shared" si="57"/>
        <v>0</v>
      </c>
      <c r="L141" s="86">
        <f t="shared" si="39"/>
        <v>0</v>
      </c>
      <c r="M141" s="87">
        <f t="shared" si="40"/>
        <v>0</v>
      </c>
      <c r="N141" s="99"/>
      <c r="O141" s="112">
        <f t="shared" si="58"/>
        <v>0</v>
      </c>
      <c r="P141" s="46"/>
      <c r="Q141" s="56">
        <f t="shared" si="41"/>
        <v>92</v>
      </c>
      <c r="R141" s="44" t="str">
        <f t="shared" si="42"/>
        <v/>
      </c>
      <c r="S141" s="32" t="str">
        <f t="shared" si="43"/>
        <v/>
      </c>
      <c r="T141" s="32" t="str">
        <f t="shared" si="44"/>
        <v/>
      </c>
      <c r="U141" s="32" t="str">
        <f t="shared" si="45"/>
        <v/>
      </c>
      <c r="V141" s="32" t="str">
        <f t="shared" si="46"/>
        <v/>
      </c>
      <c r="W141" s="32" t="str">
        <f t="shared" si="47"/>
        <v/>
      </c>
      <c r="X141" s="32" t="str">
        <f t="shared" si="48"/>
        <v/>
      </c>
      <c r="Y141" s="32" t="str">
        <f t="shared" si="49"/>
        <v/>
      </c>
      <c r="Z141" s="32" t="str">
        <f t="shared" si="50"/>
        <v/>
      </c>
      <c r="AA141" s="45" t="str">
        <f t="shared" si="51"/>
        <v/>
      </c>
      <c r="AB141" s="43" t="str">
        <f t="shared" si="52"/>
        <v/>
      </c>
      <c r="AC141" s="65" t="str">
        <f t="shared" si="53"/>
        <v/>
      </c>
      <c r="AD141" s="66"/>
      <c r="AE141" s="67"/>
      <c r="AF141" s="67"/>
      <c r="AG141" s="68"/>
      <c r="AH141" s="72"/>
      <c r="AI141" s="70" t="str">
        <f t="shared" si="54"/>
        <v/>
      </c>
      <c r="AJ141" s="70"/>
      <c r="AK141" s="70"/>
      <c r="AL141" s="70"/>
      <c r="AM141" s="70"/>
      <c r="AN141" s="70"/>
      <c r="AO141" s="70"/>
      <c r="AP141" s="70"/>
      <c r="AQ141" s="70"/>
      <c r="AR141" s="70"/>
      <c r="AS141" s="70"/>
      <c r="AT141" s="70"/>
      <c r="AU141" s="70"/>
      <c r="AV141" s="70"/>
      <c r="AW141" s="70"/>
      <c r="AX141" s="70"/>
      <c r="AY141" s="70"/>
      <c r="AZ141" s="70"/>
      <c r="BA141" s="70"/>
      <c r="BB141" s="70"/>
      <c r="BC141" s="71"/>
    </row>
    <row r="142" spans="1:55" ht="33" customHeight="1">
      <c r="A142" s="122">
        <f t="shared" si="55"/>
        <v>93</v>
      </c>
      <c r="B142" s="82"/>
      <c r="C142" s="81"/>
      <c r="D142" s="62"/>
      <c r="E142" s="63"/>
      <c r="F142" s="64">
        <f t="shared" si="38"/>
        <v>0</v>
      </c>
      <c r="G142" s="110"/>
      <c r="H142" s="83"/>
      <c r="I142" s="84">
        <f t="shared" si="56"/>
        <v>0</v>
      </c>
      <c r="J142" s="85"/>
      <c r="K142" s="84">
        <f t="shared" si="57"/>
        <v>0</v>
      </c>
      <c r="L142" s="86">
        <f t="shared" si="39"/>
        <v>0</v>
      </c>
      <c r="M142" s="87">
        <f t="shared" si="40"/>
        <v>0</v>
      </c>
      <c r="N142" s="99"/>
      <c r="O142" s="112">
        <f t="shared" si="58"/>
        <v>0</v>
      </c>
      <c r="P142" s="46"/>
      <c r="Q142" s="56">
        <f t="shared" si="41"/>
        <v>93</v>
      </c>
      <c r="R142" s="44" t="str">
        <f t="shared" si="42"/>
        <v/>
      </c>
      <c r="S142" s="32" t="str">
        <f t="shared" si="43"/>
        <v/>
      </c>
      <c r="T142" s="32" t="str">
        <f t="shared" si="44"/>
        <v/>
      </c>
      <c r="U142" s="32" t="str">
        <f t="shared" si="45"/>
        <v/>
      </c>
      <c r="V142" s="32" t="str">
        <f t="shared" si="46"/>
        <v/>
      </c>
      <c r="W142" s="32" t="str">
        <f t="shared" si="47"/>
        <v/>
      </c>
      <c r="X142" s="32" t="str">
        <f t="shared" si="48"/>
        <v/>
      </c>
      <c r="Y142" s="32" t="str">
        <f t="shared" si="49"/>
        <v/>
      </c>
      <c r="Z142" s="32" t="str">
        <f t="shared" si="50"/>
        <v/>
      </c>
      <c r="AA142" s="45" t="str">
        <f t="shared" si="51"/>
        <v/>
      </c>
      <c r="AB142" s="43" t="str">
        <f t="shared" si="52"/>
        <v/>
      </c>
      <c r="AC142" s="65" t="str">
        <f t="shared" si="53"/>
        <v/>
      </c>
      <c r="AD142" s="66"/>
      <c r="AE142" s="67"/>
      <c r="AF142" s="67"/>
      <c r="AG142" s="68"/>
      <c r="AH142" s="72"/>
      <c r="AI142" s="70" t="str">
        <f t="shared" si="54"/>
        <v/>
      </c>
      <c r="AJ142" s="70"/>
      <c r="AK142" s="70"/>
      <c r="AL142" s="70"/>
      <c r="AM142" s="70"/>
      <c r="AN142" s="70"/>
      <c r="AO142" s="70"/>
      <c r="AP142" s="70"/>
      <c r="AQ142" s="70"/>
      <c r="AR142" s="70"/>
      <c r="AS142" s="70"/>
      <c r="AT142" s="70"/>
      <c r="AU142" s="70"/>
      <c r="AV142" s="70"/>
      <c r="AW142" s="70"/>
      <c r="AX142" s="70"/>
      <c r="AY142" s="70"/>
      <c r="AZ142" s="70"/>
      <c r="BA142" s="70"/>
      <c r="BB142" s="70"/>
      <c r="BC142" s="71"/>
    </row>
    <row r="143" spans="1:55" ht="33" customHeight="1">
      <c r="A143" s="122">
        <f t="shared" si="55"/>
        <v>94</v>
      </c>
      <c r="B143" s="82"/>
      <c r="C143" s="81"/>
      <c r="D143" s="62"/>
      <c r="E143" s="63"/>
      <c r="F143" s="64">
        <f t="shared" si="38"/>
        <v>0</v>
      </c>
      <c r="G143" s="110"/>
      <c r="H143" s="83"/>
      <c r="I143" s="84">
        <f t="shared" si="56"/>
        <v>0</v>
      </c>
      <c r="J143" s="85"/>
      <c r="K143" s="84">
        <f t="shared" si="57"/>
        <v>0</v>
      </c>
      <c r="L143" s="86">
        <f t="shared" si="39"/>
        <v>0</v>
      </c>
      <c r="M143" s="87">
        <f t="shared" si="40"/>
        <v>0</v>
      </c>
      <c r="N143" s="99"/>
      <c r="O143" s="112">
        <f t="shared" si="58"/>
        <v>0</v>
      </c>
      <c r="P143" s="46"/>
      <c r="Q143" s="56">
        <f t="shared" si="41"/>
        <v>94</v>
      </c>
      <c r="R143" s="44" t="str">
        <f t="shared" si="42"/>
        <v/>
      </c>
      <c r="S143" s="32" t="str">
        <f t="shared" si="43"/>
        <v/>
      </c>
      <c r="T143" s="32" t="str">
        <f t="shared" si="44"/>
        <v/>
      </c>
      <c r="U143" s="32" t="str">
        <f t="shared" si="45"/>
        <v/>
      </c>
      <c r="V143" s="32" t="str">
        <f t="shared" si="46"/>
        <v/>
      </c>
      <c r="W143" s="32" t="str">
        <f t="shared" si="47"/>
        <v/>
      </c>
      <c r="X143" s="32" t="str">
        <f t="shared" si="48"/>
        <v/>
      </c>
      <c r="Y143" s="32" t="str">
        <f t="shared" si="49"/>
        <v/>
      </c>
      <c r="Z143" s="32" t="str">
        <f t="shared" si="50"/>
        <v/>
      </c>
      <c r="AA143" s="45" t="str">
        <f t="shared" si="51"/>
        <v/>
      </c>
      <c r="AB143" s="43" t="str">
        <f t="shared" si="52"/>
        <v/>
      </c>
      <c r="AC143" s="65" t="str">
        <f t="shared" si="53"/>
        <v/>
      </c>
      <c r="AD143" s="66"/>
      <c r="AE143" s="67"/>
      <c r="AF143" s="67"/>
      <c r="AG143" s="68"/>
      <c r="AH143" s="72"/>
      <c r="AI143" s="70" t="str">
        <f t="shared" si="54"/>
        <v/>
      </c>
      <c r="AJ143" s="70"/>
      <c r="AK143" s="70"/>
      <c r="AL143" s="70"/>
      <c r="AM143" s="70"/>
      <c r="AN143" s="70"/>
      <c r="AO143" s="70"/>
      <c r="AP143" s="70"/>
      <c r="AQ143" s="70"/>
      <c r="AR143" s="70"/>
      <c r="AS143" s="70"/>
      <c r="AT143" s="70"/>
      <c r="AU143" s="70"/>
      <c r="AV143" s="70"/>
      <c r="AW143" s="70"/>
      <c r="AX143" s="70"/>
      <c r="AY143" s="70"/>
      <c r="AZ143" s="70"/>
      <c r="BA143" s="70"/>
      <c r="BB143" s="70"/>
      <c r="BC143" s="71"/>
    </row>
    <row r="144" spans="1:55" ht="33" customHeight="1">
      <c r="A144" s="122">
        <f t="shared" si="55"/>
        <v>95</v>
      </c>
      <c r="B144" s="82"/>
      <c r="C144" s="81"/>
      <c r="D144" s="62"/>
      <c r="E144" s="63"/>
      <c r="F144" s="64">
        <f t="shared" si="38"/>
        <v>0</v>
      </c>
      <c r="G144" s="110"/>
      <c r="H144" s="83"/>
      <c r="I144" s="84">
        <f t="shared" si="56"/>
        <v>0</v>
      </c>
      <c r="J144" s="85"/>
      <c r="K144" s="84">
        <f t="shared" si="57"/>
        <v>0</v>
      </c>
      <c r="L144" s="86">
        <f t="shared" si="39"/>
        <v>0</v>
      </c>
      <c r="M144" s="87">
        <f t="shared" si="40"/>
        <v>0</v>
      </c>
      <c r="N144" s="99"/>
      <c r="O144" s="112">
        <f t="shared" si="58"/>
        <v>0</v>
      </c>
      <c r="P144" s="46"/>
      <c r="Q144" s="56">
        <f t="shared" si="41"/>
        <v>95</v>
      </c>
      <c r="R144" s="44" t="str">
        <f t="shared" si="42"/>
        <v/>
      </c>
      <c r="S144" s="32" t="str">
        <f t="shared" si="43"/>
        <v/>
      </c>
      <c r="T144" s="32" t="str">
        <f t="shared" si="44"/>
        <v/>
      </c>
      <c r="U144" s="32" t="str">
        <f t="shared" si="45"/>
        <v/>
      </c>
      <c r="V144" s="32" t="str">
        <f t="shared" si="46"/>
        <v/>
      </c>
      <c r="W144" s="32" t="str">
        <f t="shared" si="47"/>
        <v/>
      </c>
      <c r="X144" s="32" t="str">
        <f t="shared" si="48"/>
        <v/>
      </c>
      <c r="Y144" s="32" t="str">
        <f t="shared" si="49"/>
        <v/>
      </c>
      <c r="Z144" s="32" t="str">
        <f t="shared" si="50"/>
        <v/>
      </c>
      <c r="AA144" s="45" t="str">
        <f t="shared" si="51"/>
        <v/>
      </c>
      <c r="AB144" s="43" t="str">
        <f t="shared" si="52"/>
        <v/>
      </c>
      <c r="AC144" s="65" t="str">
        <f t="shared" si="53"/>
        <v/>
      </c>
      <c r="AD144" s="66"/>
      <c r="AE144" s="67"/>
      <c r="AF144" s="67"/>
      <c r="AG144" s="68"/>
      <c r="AH144" s="72"/>
      <c r="AI144" s="70" t="str">
        <f t="shared" si="54"/>
        <v/>
      </c>
      <c r="AJ144" s="70"/>
      <c r="AK144" s="70"/>
      <c r="AL144" s="70"/>
      <c r="AM144" s="70"/>
      <c r="AN144" s="70"/>
      <c r="AO144" s="70"/>
      <c r="AP144" s="70"/>
      <c r="AQ144" s="70"/>
      <c r="AR144" s="70"/>
      <c r="AS144" s="70"/>
      <c r="AT144" s="70"/>
      <c r="AU144" s="70"/>
      <c r="AV144" s="70"/>
      <c r="AW144" s="70"/>
      <c r="AX144" s="70"/>
      <c r="AY144" s="70"/>
      <c r="AZ144" s="70"/>
      <c r="BA144" s="70"/>
      <c r="BB144" s="70"/>
      <c r="BC144" s="71"/>
    </row>
    <row r="145" spans="1:55" ht="33" customHeight="1">
      <c r="A145" s="122">
        <f t="shared" si="55"/>
        <v>96</v>
      </c>
      <c r="B145" s="82"/>
      <c r="C145" s="81"/>
      <c r="D145" s="62"/>
      <c r="E145" s="63"/>
      <c r="F145" s="64">
        <f t="shared" si="38"/>
        <v>0</v>
      </c>
      <c r="G145" s="110"/>
      <c r="H145" s="83"/>
      <c r="I145" s="84">
        <f t="shared" si="56"/>
        <v>0</v>
      </c>
      <c r="J145" s="85"/>
      <c r="K145" s="84">
        <f t="shared" si="57"/>
        <v>0</v>
      </c>
      <c r="L145" s="86">
        <f t="shared" si="39"/>
        <v>0</v>
      </c>
      <c r="M145" s="87">
        <f t="shared" si="40"/>
        <v>0</v>
      </c>
      <c r="N145" s="99"/>
      <c r="O145" s="112">
        <f t="shared" si="58"/>
        <v>0</v>
      </c>
      <c r="P145" s="46"/>
      <c r="Q145" s="56">
        <f t="shared" si="41"/>
        <v>96</v>
      </c>
      <c r="R145" s="44" t="str">
        <f t="shared" si="42"/>
        <v/>
      </c>
      <c r="S145" s="32" t="str">
        <f t="shared" si="43"/>
        <v/>
      </c>
      <c r="T145" s="32" t="str">
        <f t="shared" si="44"/>
        <v/>
      </c>
      <c r="U145" s="32" t="str">
        <f t="shared" si="45"/>
        <v/>
      </c>
      <c r="V145" s="32" t="str">
        <f t="shared" si="46"/>
        <v/>
      </c>
      <c r="W145" s="32" t="str">
        <f t="shared" si="47"/>
        <v/>
      </c>
      <c r="X145" s="32" t="str">
        <f t="shared" si="48"/>
        <v/>
      </c>
      <c r="Y145" s="32" t="str">
        <f t="shared" si="49"/>
        <v/>
      </c>
      <c r="Z145" s="32" t="str">
        <f t="shared" si="50"/>
        <v/>
      </c>
      <c r="AA145" s="45" t="str">
        <f t="shared" si="51"/>
        <v/>
      </c>
      <c r="AB145" s="43" t="str">
        <f t="shared" si="52"/>
        <v/>
      </c>
      <c r="AC145" s="65" t="str">
        <f t="shared" si="53"/>
        <v/>
      </c>
      <c r="AD145" s="66"/>
      <c r="AE145" s="67"/>
      <c r="AF145" s="67"/>
      <c r="AG145" s="68"/>
      <c r="AH145" s="72"/>
      <c r="AI145" s="70" t="str">
        <f t="shared" si="54"/>
        <v/>
      </c>
      <c r="AJ145" s="70"/>
      <c r="AK145" s="70"/>
      <c r="AL145" s="70"/>
      <c r="AM145" s="70"/>
      <c r="AN145" s="70"/>
      <c r="AO145" s="70"/>
      <c r="AP145" s="70"/>
      <c r="AQ145" s="70"/>
      <c r="AR145" s="70"/>
      <c r="AS145" s="70"/>
      <c r="AT145" s="70"/>
      <c r="AU145" s="70"/>
      <c r="AV145" s="70"/>
      <c r="AW145" s="70"/>
      <c r="AX145" s="70"/>
      <c r="AY145" s="70"/>
      <c r="AZ145" s="70"/>
      <c r="BA145" s="70"/>
      <c r="BB145" s="70"/>
      <c r="BC145" s="71"/>
    </row>
    <row r="146" spans="1:55" ht="33" customHeight="1">
      <c r="A146" s="122">
        <f t="shared" si="55"/>
        <v>97</v>
      </c>
      <c r="B146" s="82"/>
      <c r="C146" s="81"/>
      <c r="D146" s="62"/>
      <c r="E146" s="63"/>
      <c r="F146" s="64">
        <f>IF(E146="",0,IF(DATE(D146,E146+1,)&gt;$I$1,VLOOKUP($M$41,$E$3:$I$33,5,FALSE),IF(DATE(D146,E146+1,)&gt;$H$1,VLOOKUP($M$41,$E$3:$I$33,4,FALSE),IF(DATE(D146,E146+1,)&gt;$G$1,VLOOKUP($M$41,$E$3:$I$33,3,FALSE),VLOOKUP($M$41,$E$3:$I$33,2,FALSE)))))</f>
        <v>0</v>
      </c>
      <c r="G146" s="110"/>
      <c r="H146" s="83"/>
      <c r="I146" s="84">
        <f t="shared" si="56"/>
        <v>0</v>
      </c>
      <c r="J146" s="85"/>
      <c r="K146" s="84">
        <f t="shared" si="57"/>
        <v>0</v>
      </c>
      <c r="L146" s="86">
        <f t="shared" si="39"/>
        <v>0</v>
      </c>
      <c r="M146" s="87">
        <f t="shared" si="40"/>
        <v>0</v>
      </c>
      <c r="N146" s="99"/>
      <c r="O146" s="112">
        <f t="shared" si="58"/>
        <v>0</v>
      </c>
      <c r="P146" s="46"/>
      <c r="Q146" s="56">
        <f t="shared" si="41"/>
        <v>97</v>
      </c>
      <c r="R146" s="44" t="str">
        <f t="shared" si="42"/>
        <v/>
      </c>
      <c r="S146" s="32" t="str">
        <f t="shared" si="43"/>
        <v/>
      </c>
      <c r="T146" s="32" t="str">
        <f t="shared" si="44"/>
        <v/>
      </c>
      <c r="U146" s="32" t="str">
        <f t="shared" si="45"/>
        <v/>
      </c>
      <c r="V146" s="32" t="str">
        <f t="shared" si="46"/>
        <v/>
      </c>
      <c r="W146" s="32" t="str">
        <f t="shared" si="47"/>
        <v/>
      </c>
      <c r="X146" s="32" t="str">
        <f t="shared" si="48"/>
        <v/>
      </c>
      <c r="Y146" s="32" t="str">
        <f t="shared" si="49"/>
        <v/>
      </c>
      <c r="Z146" s="32" t="str">
        <f t="shared" si="50"/>
        <v/>
      </c>
      <c r="AA146" s="45" t="str">
        <f t="shared" si="51"/>
        <v/>
      </c>
      <c r="AB146" s="43" t="str">
        <f t="shared" si="52"/>
        <v/>
      </c>
      <c r="AC146" s="65" t="str">
        <f t="shared" si="53"/>
        <v/>
      </c>
      <c r="AD146" s="66"/>
      <c r="AE146" s="67"/>
      <c r="AF146" s="67"/>
      <c r="AG146" s="68"/>
      <c r="AH146" s="72"/>
      <c r="AI146" s="70" t="str">
        <f t="shared" si="54"/>
        <v/>
      </c>
      <c r="AJ146" s="70"/>
      <c r="AK146" s="70"/>
      <c r="AL146" s="70"/>
      <c r="AM146" s="70"/>
      <c r="AN146" s="70"/>
      <c r="AO146" s="70"/>
      <c r="AP146" s="70"/>
      <c r="AQ146" s="70"/>
      <c r="AR146" s="70"/>
      <c r="AS146" s="70"/>
      <c r="AT146" s="70"/>
      <c r="AU146" s="70"/>
      <c r="AV146" s="70"/>
      <c r="AW146" s="70"/>
      <c r="AX146" s="70"/>
      <c r="AY146" s="70"/>
      <c r="AZ146" s="70"/>
      <c r="BA146" s="70"/>
      <c r="BB146" s="70"/>
      <c r="BC146" s="71"/>
    </row>
    <row r="147" spans="1:55" ht="33" customHeight="1">
      <c r="A147" s="122">
        <f t="shared" si="55"/>
        <v>98</v>
      </c>
      <c r="B147" s="82"/>
      <c r="C147" s="81"/>
      <c r="D147" s="62"/>
      <c r="E147" s="63"/>
      <c r="F147" s="64">
        <f>IF(E147="",0,IF(DATE(D147,E147+1,)&gt;$I$1,VLOOKUP($M$41,$E$3:$I$33,5,FALSE),IF(DATE(D147,E147+1,)&gt;$H$1,VLOOKUP($M$41,$E$3:$I$33,4,FALSE),IF(DATE(D147,E147+1,)&gt;$G$1,VLOOKUP($M$41,$E$3:$I$33,3,FALSE),VLOOKUP($M$41,$E$3:$I$33,2,FALSE)))))</f>
        <v>0</v>
      </c>
      <c r="G147" s="110"/>
      <c r="H147" s="83"/>
      <c r="I147" s="84">
        <f t="shared" si="56"/>
        <v>0</v>
      </c>
      <c r="J147" s="85"/>
      <c r="K147" s="84">
        <f t="shared" si="57"/>
        <v>0</v>
      </c>
      <c r="L147" s="86">
        <f t="shared" si="39"/>
        <v>0</v>
      </c>
      <c r="M147" s="87">
        <f t="shared" si="40"/>
        <v>0</v>
      </c>
      <c r="N147" s="99"/>
      <c r="O147" s="112">
        <f t="shared" si="58"/>
        <v>0</v>
      </c>
      <c r="P147" s="46"/>
      <c r="Q147" s="56">
        <f t="shared" si="41"/>
        <v>98</v>
      </c>
      <c r="R147" s="44" t="str">
        <f t="shared" si="42"/>
        <v/>
      </c>
      <c r="S147" s="32" t="str">
        <f t="shared" si="43"/>
        <v/>
      </c>
      <c r="T147" s="32" t="str">
        <f t="shared" si="44"/>
        <v/>
      </c>
      <c r="U147" s="32" t="str">
        <f t="shared" si="45"/>
        <v/>
      </c>
      <c r="V147" s="32" t="str">
        <f t="shared" si="46"/>
        <v/>
      </c>
      <c r="W147" s="32" t="str">
        <f t="shared" si="47"/>
        <v/>
      </c>
      <c r="X147" s="32" t="str">
        <f t="shared" si="48"/>
        <v/>
      </c>
      <c r="Y147" s="32" t="str">
        <f t="shared" si="49"/>
        <v/>
      </c>
      <c r="Z147" s="32" t="str">
        <f t="shared" si="50"/>
        <v/>
      </c>
      <c r="AA147" s="45" t="str">
        <f t="shared" si="51"/>
        <v/>
      </c>
      <c r="AB147" s="43" t="str">
        <f t="shared" si="52"/>
        <v/>
      </c>
      <c r="AC147" s="65" t="str">
        <f t="shared" si="53"/>
        <v/>
      </c>
      <c r="AD147" s="66"/>
      <c r="AE147" s="67"/>
      <c r="AF147" s="67"/>
      <c r="AG147" s="68"/>
      <c r="AH147" s="72"/>
      <c r="AI147" s="70" t="str">
        <f t="shared" si="54"/>
        <v/>
      </c>
      <c r="AJ147" s="70"/>
      <c r="AK147" s="70"/>
      <c r="AL147" s="70"/>
      <c r="AM147" s="70"/>
      <c r="AN147" s="70"/>
      <c r="AO147" s="70"/>
      <c r="AP147" s="70"/>
      <c r="AQ147" s="70"/>
      <c r="AR147" s="70"/>
      <c r="AS147" s="70"/>
      <c r="AT147" s="70"/>
      <c r="AU147" s="70"/>
      <c r="AV147" s="70"/>
      <c r="AW147" s="70"/>
      <c r="AX147" s="70"/>
      <c r="AY147" s="70"/>
      <c r="AZ147" s="70"/>
      <c r="BA147" s="70"/>
      <c r="BB147" s="70"/>
      <c r="BC147" s="71"/>
    </row>
    <row r="148" spans="1:55" ht="33" customHeight="1">
      <c r="A148" s="122">
        <f t="shared" si="55"/>
        <v>99</v>
      </c>
      <c r="B148" s="82"/>
      <c r="C148" s="81"/>
      <c r="D148" s="62"/>
      <c r="E148" s="63"/>
      <c r="F148" s="64">
        <f>IF(E148="",0,IF(DATE(D148,E148+1,)&gt;$I$1,VLOOKUP($M$41,$E$3:$I$33,5,FALSE),IF(DATE(D148,E148+1,)&gt;$H$1,VLOOKUP($M$41,$E$3:$I$33,4,FALSE),IF(DATE(D148,E148+1,)&gt;$G$1,VLOOKUP($M$41,$E$3:$I$33,3,FALSE),VLOOKUP($M$41,$E$3:$I$33,2,FALSE)))))</f>
        <v>0</v>
      </c>
      <c r="G148" s="110"/>
      <c r="H148" s="83"/>
      <c r="I148" s="84">
        <f t="shared" si="56"/>
        <v>0</v>
      </c>
      <c r="J148" s="85"/>
      <c r="K148" s="84">
        <f t="shared" si="57"/>
        <v>0</v>
      </c>
      <c r="L148" s="86">
        <f t="shared" si="39"/>
        <v>0</v>
      </c>
      <c r="M148" s="87">
        <f t="shared" si="40"/>
        <v>0</v>
      </c>
      <c r="N148" s="99"/>
      <c r="O148" s="112">
        <f t="shared" si="58"/>
        <v>0</v>
      </c>
      <c r="P148" s="46"/>
      <c r="Q148" s="56">
        <f t="shared" si="41"/>
        <v>99</v>
      </c>
      <c r="R148" s="44" t="str">
        <f t="shared" si="42"/>
        <v/>
      </c>
      <c r="S148" s="32" t="str">
        <f t="shared" si="43"/>
        <v/>
      </c>
      <c r="T148" s="32" t="str">
        <f t="shared" si="44"/>
        <v/>
      </c>
      <c r="U148" s="32" t="str">
        <f t="shared" si="45"/>
        <v/>
      </c>
      <c r="V148" s="32" t="str">
        <f t="shared" si="46"/>
        <v/>
      </c>
      <c r="W148" s="32" t="str">
        <f t="shared" si="47"/>
        <v/>
      </c>
      <c r="X148" s="32" t="str">
        <f t="shared" si="48"/>
        <v/>
      </c>
      <c r="Y148" s="32" t="str">
        <f t="shared" si="49"/>
        <v/>
      </c>
      <c r="Z148" s="32" t="str">
        <f t="shared" si="50"/>
        <v/>
      </c>
      <c r="AA148" s="45" t="str">
        <f t="shared" si="51"/>
        <v/>
      </c>
      <c r="AB148" s="43" t="str">
        <f t="shared" si="52"/>
        <v/>
      </c>
      <c r="AC148" s="65" t="str">
        <f t="shared" si="53"/>
        <v/>
      </c>
      <c r="AD148" s="66"/>
      <c r="AE148" s="67"/>
      <c r="AF148" s="67"/>
      <c r="AG148" s="68"/>
      <c r="AH148" s="72"/>
      <c r="AI148" s="70" t="str">
        <f t="shared" si="54"/>
        <v/>
      </c>
      <c r="AJ148" s="70"/>
      <c r="AK148" s="70"/>
      <c r="AL148" s="70"/>
      <c r="AM148" s="70"/>
      <c r="AN148" s="70"/>
      <c r="AO148" s="70"/>
      <c r="AP148" s="70"/>
      <c r="AQ148" s="70"/>
      <c r="AR148" s="70"/>
      <c r="AS148" s="70"/>
      <c r="AT148" s="70"/>
      <c r="AU148" s="70"/>
      <c r="AV148" s="70"/>
      <c r="AW148" s="70"/>
      <c r="AX148" s="70"/>
      <c r="AY148" s="70"/>
      <c r="AZ148" s="70"/>
      <c r="BA148" s="70"/>
      <c r="BB148" s="70"/>
      <c r="BC148" s="71"/>
    </row>
    <row r="149" spans="1:55" ht="33" customHeight="1">
      <c r="A149" s="122">
        <f t="shared" si="55"/>
        <v>100</v>
      </c>
      <c r="B149" s="82"/>
      <c r="C149" s="81"/>
      <c r="D149" s="62"/>
      <c r="E149" s="63"/>
      <c r="F149" s="64">
        <f>IF(E149="",0,IF(DATE(D149,E149+1,)&gt;$I$1,VLOOKUP($M$41,$E$3:$I$33,5,FALSE),IF(DATE(D149,E149+1,)&gt;$H$1,VLOOKUP($M$41,$E$3:$I$33,4,FALSE),IF(DATE(D149,E149+1,)&gt;$G$1,VLOOKUP($M$41,$E$3:$I$33,3,FALSE),VLOOKUP($M$41,$E$3:$I$33,2,FALSE)))))</f>
        <v>0</v>
      </c>
      <c r="G149" s="110"/>
      <c r="H149" s="83"/>
      <c r="I149" s="84">
        <f t="shared" si="56"/>
        <v>0</v>
      </c>
      <c r="J149" s="85"/>
      <c r="K149" s="84">
        <f t="shared" si="57"/>
        <v>0</v>
      </c>
      <c r="L149" s="86">
        <f t="shared" si="39"/>
        <v>0</v>
      </c>
      <c r="M149" s="87">
        <f t="shared" si="40"/>
        <v>0</v>
      </c>
      <c r="N149" s="99"/>
      <c r="O149" s="112">
        <f t="shared" si="58"/>
        <v>0</v>
      </c>
      <c r="P149" s="46"/>
      <c r="Q149" s="56">
        <f t="shared" si="41"/>
        <v>100</v>
      </c>
      <c r="R149" s="44" t="str">
        <f t="shared" si="42"/>
        <v/>
      </c>
      <c r="S149" s="32" t="str">
        <f t="shared" si="43"/>
        <v/>
      </c>
      <c r="T149" s="32" t="str">
        <f t="shared" si="44"/>
        <v/>
      </c>
      <c r="U149" s="32" t="str">
        <f t="shared" si="45"/>
        <v/>
      </c>
      <c r="V149" s="32" t="str">
        <f t="shared" si="46"/>
        <v/>
      </c>
      <c r="W149" s="32" t="str">
        <f t="shared" si="47"/>
        <v/>
      </c>
      <c r="X149" s="32" t="str">
        <f t="shared" si="48"/>
        <v/>
      </c>
      <c r="Y149" s="32" t="str">
        <f t="shared" si="49"/>
        <v/>
      </c>
      <c r="Z149" s="32" t="str">
        <f t="shared" si="50"/>
        <v/>
      </c>
      <c r="AA149" s="45" t="str">
        <f t="shared" si="51"/>
        <v/>
      </c>
      <c r="AB149" s="43" t="str">
        <f t="shared" si="52"/>
        <v/>
      </c>
      <c r="AC149" s="65" t="str">
        <f t="shared" si="53"/>
        <v/>
      </c>
      <c r="AD149" s="66"/>
      <c r="AE149" s="67"/>
      <c r="AF149" s="67"/>
      <c r="AG149" s="68"/>
      <c r="AH149" s="72"/>
      <c r="AI149" s="70" t="str">
        <f t="shared" si="54"/>
        <v/>
      </c>
      <c r="AJ149" s="70"/>
      <c r="AK149" s="70"/>
      <c r="AL149" s="70"/>
      <c r="AM149" s="70"/>
      <c r="AN149" s="70"/>
      <c r="AO149" s="70"/>
      <c r="AP149" s="70"/>
      <c r="AQ149" s="70"/>
      <c r="AR149" s="70"/>
      <c r="AS149" s="70"/>
      <c r="AT149" s="70"/>
      <c r="AU149" s="70"/>
      <c r="AV149" s="70"/>
      <c r="AW149" s="70"/>
      <c r="AX149" s="70"/>
      <c r="AY149" s="70"/>
      <c r="AZ149" s="70"/>
      <c r="BA149" s="70"/>
      <c r="BB149" s="70"/>
      <c r="BC149" s="71"/>
    </row>
  </sheetData>
  <sheetProtection formatRows="0" insertRows="0" deleteRows="0" sort="0" autoFilter="0"/>
  <mergeCells count="73">
    <mergeCell ref="A40:B42"/>
    <mergeCell ref="K41:L41"/>
    <mergeCell ref="K40:L40"/>
    <mergeCell ref="I45:J45"/>
    <mergeCell ref="M39:O39"/>
    <mergeCell ref="F43:H43"/>
    <mergeCell ref="K45:L45"/>
    <mergeCell ref="C40:H42"/>
    <mergeCell ref="A43:B43"/>
    <mergeCell ref="Q36:BC36"/>
    <mergeCell ref="K39:L39"/>
    <mergeCell ref="K38:L38"/>
    <mergeCell ref="A38:B38"/>
    <mergeCell ref="C38:H38"/>
    <mergeCell ref="C39:H39"/>
    <mergeCell ref="A39:B39"/>
    <mergeCell ref="AV38:AV39"/>
    <mergeCell ref="AU38:AU39"/>
    <mergeCell ref="AT38:AT39"/>
    <mergeCell ref="AR38:AR39"/>
    <mergeCell ref="AQ38:AQ39"/>
    <mergeCell ref="AS38:AS39"/>
    <mergeCell ref="AI38:AL39"/>
    <mergeCell ref="AM38:AM39"/>
    <mergeCell ref="AP38:AP39"/>
    <mergeCell ref="A48:A49"/>
    <mergeCell ref="I46:J46"/>
    <mergeCell ref="J48:K48"/>
    <mergeCell ref="K46:L46"/>
    <mergeCell ref="D43:E43"/>
    <mergeCell ref="G48:G49"/>
    <mergeCell ref="G46:H46"/>
    <mergeCell ref="H48:I48"/>
    <mergeCell ref="D45:F46"/>
    <mergeCell ref="AH48:BC49"/>
    <mergeCell ref="B48:B49"/>
    <mergeCell ref="C48:C49"/>
    <mergeCell ref="G45:H45"/>
    <mergeCell ref="D48:F48"/>
    <mergeCell ref="AM46:AU46"/>
    <mergeCell ref="U45:U46"/>
    <mergeCell ref="M38:P38"/>
    <mergeCell ref="M40:P40"/>
    <mergeCell ref="AC48:AC49"/>
    <mergeCell ref="V45:V46"/>
    <mergeCell ref="M41:P41"/>
    <mergeCell ref="N48:N49"/>
    <mergeCell ref="X44:AB45"/>
    <mergeCell ref="O48:O49"/>
    <mergeCell ref="R48:AA49"/>
    <mergeCell ref="L48:M48"/>
    <mergeCell ref="P48:P49"/>
    <mergeCell ref="AB48:AB49"/>
    <mergeCell ref="T45:T46"/>
    <mergeCell ref="Q45:Q46"/>
    <mergeCell ref="R45:R46"/>
    <mergeCell ref="Q44:V44"/>
    <mergeCell ref="AM42:BC44"/>
    <mergeCell ref="AI40:AL41"/>
    <mergeCell ref="U39:X39"/>
    <mergeCell ref="AI45:AL46"/>
    <mergeCell ref="Q48:Q49"/>
    <mergeCell ref="AD48:AG49"/>
    <mergeCell ref="AH38:AH46"/>
    <mergeCell ref="AI42:AL44"/>
    <mergeCell ref="AN38:AN39"/>
    <mergeCell ref="AM40:BC41"/>
    <mergeCell ref="AW38:BC39"/>
    <mergeCell ref="AO38:AO39"/>
    <mergeCell ref="AV46:BC46"/>
    <mergeCell ref="AV45:BC45"/>
    <mergeCell ref="AM45:AU45"/>
    <mergeCell ref="S45:S46"/>
  </mergeCells>
  <phoneticPr fontId="2"/>
  <dataValidations count="14">
    <dataValidation type="list" allowBlank="1" showInputMessage="1" showErrorMessage="1" sqref="M39" xr:uid="{00000000-0002-0000-0000-000000000000}">
      <formula1>$K$2:$K$9</formula1>
    </dataValidation>
    <dataValidation type="whole" imeMode="halfAlpha" allowBlank="1" showInputMessage="1" showErrorMessage="1" sqref="AD50:AG149" xr:uid="{00000000-0002-0000-0000-000001000000}">
      <formula1>0</formula1>
      <formula2>9</formula2>
    </dataValidation>
    <dataValidation type="textLength" imeMode="halfAlpha" operator="equal" allowBlank="1" showInputMessage="1" showErrorMessage="1" errorTitle="被保険者番号エラー" error="被保険者番号は10桁を入力してください。" sqref="B50:B149" xr:uid="{00000000-0002-0000-0000-000002000000}">
      <formula1>10</formula1>
    </dataValidation>
    <dataValidation imeMode="fullKatakana" allowBlank="1" showInputMessage="1" showErrorMessage="1" sqref="C50:C149" xr:uid="{00000000-0002-0000-0000-000003000000}"/>
    <dataValidation imeMode="halfAlpha" allowBlank="1" showInputMessage="1" showErrorMessage="1" sqref="C43" xr:uid="{00000000-0002-0000-0000-000004000000}"/>
    <dataValidation type="whole" imeMode="halfAlpha" allowBlank="1" showInputMessage="1" showErrorMessage="1" errorTitle="月エラー" error="1から12までの数値を入力してください。" sqref="E50:E149" xr:uid="{00000000-0002-0000-0000-000005000000}">
      <formula1>1</formula1>
      <formula2>12</formula2>
    </dataValidation>
    <dataValidation type="whole" imeMode="halfAlpha" operator="greaterThanOrEqual" allowBlank="1" showInputMessage="1" showErrorMessage="1" errorTitle="整数エラー" error="整数を入力してください。" sqref="H50:H149" xr:uid="{00000000-0002-0000-0000-000006000000}">
      <formula1>0</formula1>
    </dataValidation>
    <dataValidation operator="greaterThanOrEqual" allowBlank="1" showInputMessage="1" showErrorMessage="1" sqref="L50:L149" xr:uid="{00000000-0002-0000-0000-000007000000}"/>
    <dataValidation type="whole" imeMode="halfAlpha" operator="greaterThanOrEqual" allowBlank="1" showInputMessage="1" showErrorMessage="1" errorTitle="西暦年エラー" error="2000以上の数値を入力してください。" sqref="D50:D149" xr:uid="{00000000-0002-0000-0000-000008000000}">
      <formula1>2000</formula1>
    </dataValidation>
    <dataValidation type="whole" imeMode="halfAlpha" operator="greaterThanOrEqual" allowBlank="1" showInputMessage="1" errorTitle="整数エラー" error="整数を入力してください。" sqref="J50:J149" xr:uid="{00000000-0002-0000-0000-000009000000}">
      <formula1>0</formula1>
    </dataValidation>
    <dataValidation type="textLength" imeMode="halfAlpha" operator="equal" allowBlank="1" showInputMessage="1" showErrorMessage="1" errorTitle="事業所番号エラー" error="事業所番号は10桁を入力してください。" sqref="C38" xr:uid="{00000000-0002-0000-0000-00000A000000}">
      <formula1>10</formula1>
    </dataValidation>
    <dataValidation type="list" allowBlank="1" showInputMessage="1" showErrorMessage="1" sqref="M41:P41" xr:uid="{00000000-0002-0000-0000-00000B000000}">
      <formula1>$E$2:$E$33</formula1>
    </dataValidation>
    <dataValidation type="list" allowBlank="1" showInputMessage="1" showErrorMessage="1" sqref="N50:N149" xr:uid="{00000000-0002-0000-0000-00000C000000}">
      <formula1>$K$17:$K$18</formula1>
    </dataValidation>
    <dataValidation type="list" allowBlank="1" showInputMessage="1" showErrorMessage="1" sqref="G50:G149" xr:uid="{00000000-0002-0000-0000-00000D000000}">
      <formula1>$K$11:$K$13</formula1>
    </dataValidation>
  </dataValidations>
  <printOptions horizontalCentered="1"/>
  <pageMargins left="0.23622047244094491" right="0.23622047244094491" top="0.59055118110236227" bottom="0.39370078740157483" header="0.31496062992125984" footer="0.31496062992125984"/>
  <pageSetup paperSize="9" fitToWidth="2" fitToHeight="40" orientation="landscape" blackAndWhite="1" r:id="rId1"/>
  <headerFooter alignWithMargins="0">
    <oddFooter>&amp;R&amp;9(　　　　　　／　　　　　　)</oddFooter>
  </headerFooter>
  <rowBreaks count="1" manualBreakCount="1">
    <brk id="34" max="53" man="1"/>
  </rowBreaks>
  <colBreaks count="1" manualBreakCount="1">
    <brk id="16" min="34" max="74"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2"/>
  <sheetViews>
    <sheetView view="pageBreakPreview" topLeftCell="A29" zoomScale="80" zoomScaleNormal="75" zoomScaleSheetLayoutView="80" workbookViewId="0">
      <selection activeCell="A29" sqref="A29:O29"/>
    </sheetView>
  </sheetViews>
  <sheetFormatPr defaultColWidth="9" defaultRowHeight="12"/>
  <cols>
    <col min="1" max="1" width="2.44140625" style="2" customWidth="1"/>
    <col min="2" max="2" width="10.6640625" style="2" customWidth="1"/>
    <col min="3" max="3" width="13.109375" style="2" customWidth="1"/>
    <col min="4" max="4" width="5.109375" style="2" customWidth="1"/>
    <col min="5" max="5" width="3.6640625" style="2" customWidth="1"/>
    <col min="6" max="6" width="8" style="2" customWidth="1"/>
    <col min="7" max="13" width="8.109375" style="2" customWidth="1"/>
    <col min="14" max="14" width="31.88671875" style="2" customWidth="1"/>
    <col min="15" max="15" width="20.44140625" style="2" customWidth="1"/>
    <col min="16" max="16384" width="9" style="2"/>
  </cols>
  <sheetData>
    <row r="1" spans="5:13" ht="5.0999999999999996" hidden="1" customHeight="1">
      <c r="F1" s="1">
        <v>39903</v>
      </c>
      <c r="G1" s="1"/>
      <c r="H1" s="34">
        <v>42095</v>
      </c>
      <c r="I1" s="5" t="s">
        <v>34</v>
      </c>
      <c r="J1" s="11"/>
      <c r="K1" s="11"/>
      <c r="L1" s="10" t="s">
        <v>45</v>
      </c>
      <c r="M1" s="2" t="s">
        <v>69</v>
      </c>
    </row>
    <row r="2" spans="5:13" ht="5.0999999999999996" hidden="1" customHeight="1">
      <c r="E2" s="36" t="s">
        <v>7</v>
      </c>
      <c r="F2" s="3">
        <v>10.18</v>
      </c>
      <c r="G2" s="3"/>
      <c r="H2" s="37">
        <v>10.7</v>
      </c>
      <c r="I2" s="3">
        <v>1</v>
      </c>
      <c r="J2" s="11"/>
      <c r="K2" s="11"/>
      <c r="L2" s="10" t="s">
        <v>46</v>
      </c>
      <c r="M2" s="4" t="s">
        <v>70</v>
      </c>
    </row>
    <row r="3" spans="5:13" ht="5.0999999999999996" hidden="1" customHeight="1">
      <c r="E3" s="36" t="s">
        <v>8</v>
      </c>
      <c r="F3" s="3">
        <v>10.18</v>
      </c>
      <c r="G3" s="3"/>
      <c r="H3" s="37">
        <v>10.7</v>
      </c>
      <c r="I3" s="3">
        <v>1</v>
      </c>
      <c r="J3" s="11"/>
      <c r="K3" s="11"/>
      <c r="L3" s="10" t="s">
        <v>47</v>
      </c>
      <c r="M3" s="4" t="s">
        <v>58</v>
      </c>
    </row>
    <row r="4" spans="5:13" ht="5.0999999999999996" hidden="1" customHeight="1">
      <c r="E4" s="36" t="s">
        <v>14</v>
      </c>
      <c r="F4" s="3">
        <v>10.18</v>
      </c>
      <c r="G4" s="3"/>
      <c r="H4" s="37">
        <v>10.7</v>
      </c>
      <c r="I4" s="3">
        <v>0.9</v>
      </c>
      <c r="J4" s="11"/>
      <c r="K4" s="11"/>
      <c r="L4" s="10" t="s">
        <v>48</v>
      </c>
      <c r="M4" s="4" t="s">
        <v>59</v>
      </c>
    </row>
    <row r="5" spans="5:13" ht="5.0999999999999996" hidden="1" customHeight="1">
      <c r="E5" s="36" t="s">
        <v>15</v>
      </c>
      <c r="F5" s="3">
        <v>10.18</v>
      </c>
      <c r="G5" s="3"/>
      <c r="H5" s="37">
        <v>10.7</v>
      </c>
      <c r="I5" s="3">
        <v>0.9</v>
      </c>
      <c r="J5" s="11"/>
      <c r="K5" s="11"/>
      <c r="L5" s="10" t="s">
        <v>49</v>
      </c>
      <c r="M5" s="4" t="s">
        <v>60</v>
      </c>
    </row>
    <row r="6" spans="5:13" ht="5.0999999999999996" hidden="1" customHeight="1">
      <c r="E6" s="36" t="s">
        <v>16</v>
      </c>
      <c r="F6" s="3">
        <v>10.119999999999999</v>
      </c>
      <c r="G6" s="3"/>
      <c r="H6" s="37">
        <v>10.7</v>
      </c>
      <c r="I6" s="3">
        <v>0.9</v>
      </c>
      <c r="J6" s="11"/>
      <c r="K6" s="11"/>
      <c r="L6" s="10" t="s">
        <v>50</v>
      </c>
      <c r="M6" s="4" t="s">
        <v>61</v>
      </c>
    </row>
    <row r="7" spans="5:13" ht="5.0999999999999996" hidden="1" customHeight="1">
      <c r="E7" s="36" t="s">
        <v>17</v>
      </c>
      <c r="F7" s="3">
        <v>10.119999999999999</v>
      </c>
      <c r="G7" s="3"/>
      <c r="H7" s="37">
        <v>10.55</v>
      </c>
      <c r="I7" s="3">
        <v>0.9</v>
      </c>
      <c r="J7" s="11"/>
      <c r="K7" s="11"/>
      <c r="L7" s="10" t="s">
        <v>51</v>
      </c>
      <c r="M7" s="4" t="s">
        <v>62</v>
      </c>
    </row>
    <row r="8" spans="5:13" ht="5.0999999999999996" hidden="1" customHeight="1">
      <c r="E8" s="36" t="s">
        <v>18</v>
      </c>
      <c r="F8" s="3">
        <v>10</v>
      </c>
      <c r="G8" s="3"/>
      <c r="H8" s="37">
        <v>10</v>
      </c>
      <c r="I8" s="3">
        <v>0.9</v>
      </c>
      <c r="J8" s="11"/>
      <c r="K8" s="11"/>
      <c r="L8" s="10" t="s">
        <v>52</v>
      </c>
      <c r="M8" s="4" t="s">
        <v>63</v>
      </c>
    </row>
    <row r="9" spans="5:13" ht="5.0999999999999996" hidden="1" customHeight="1">
      <c r="E9" s="36" t="s">
        <v>19</v>
      </c>
      <c r="F9" s="3">
        <v>10.18</v>
      </c>
      <c r="G9" s="3"/>
      <c r="H9" s="37">
        <v>10.45</v>
      </c>
      <c r="I9" s="3">
        <v>0.9</v>
      </c>
      <c r="J9" s="11"/>
      <c r="K9" s="11"/>
      <c r="L9" s="10" t="s">
        <v>53</v>
      </c>
      <c r="M9" s="4" t="s">
        <v>64</v>
      </c>
    </row>
    <row r="10" spans="5:13" ht="5.0999999999999996" hidden="1" customHeight="1">
      <c r="E10" s="36" t="s">
        <v>20</v>
      </c>
      <c r="F10" s="3">
        <v>10.119999999999999</v>
      </c>
      <c r="G10" s="3"/>
      <c r="H10" s="37">
        <v>10.55</v>
      </c>
      <c r="I10" s="3">
        <v>0.9</v>
      </c>
      <c r="J10" s="11"/>
      <c r="K10" s="11"/>
      <c r="L10" s="11"/>
      <c r="M10" s="11"/>
    </row>
    <row r="11" spans="5:13" ht="5.0999999999999996" hidden="1" customHeight="1">
      <c r="E11" s="36" t="s">
        <v>21</v>
      </c>
      <c r="F11" s="3">
        <v>10.119999999999999</v>
      </c>
      <c r="G11" s="3"/>
      <c r="H11" s="37">
        <v>10.55</v>
      </c>
      <c r="I11" s="3">
        <v>0.9</v>
      </c>
      <c r="J11" s="11"/>
      <c r="K11" s="11"/>
      <c r="L11" s="89" t="s">
        <v>117</v>
      </c>
      <c r="M11" s="90"/>
    </row>
    <row r="12" spans="5:13" ht="5.0999999999999996" hidden="1" customHeight="1">
      <c r="E12" s="36" t="s">
        <v>22</v>
      </c>
      <c r="F12" s="3">
        <v>10.119999999999999</v>
      </c>
      <c r="G12" s="3"/>
      <c r="H12" s="37">
        <v>10.45</v>
      </c>
      <c r="I12" s="3">
        <v>0.9</v>
      </c>
      <c r="J12" s="11"/>
      <c r="K12" s="11"/>
      <c r="L12" s="91" t="s">
        <v>114</v>
      </c>
      <c r="M12" s="92">
        <v>0.9</v>
      </c>
    </row>
    <row r="13" spans="5:13" ht="5.0999999999999996" hidden="1" customHeight="1">
      <c r="E13" s="36" t="s">
        <v>23</v>
      </c>
      <c r="F13" s="3">
        <v>10.18</v>
      </c>
      <c r="G13" s="3"/>
      <c r="H13" s="37">
        <v>10.45</v>
      </c>
      <c r="I13" s="3">
        <v>0.9</v>
      </c>
      <c r="J13" s="11"/>
      <c r="K13" s="11"/>
      <c r="L13" s="93" t="s">
        <v>115</v>
      </c>
      <c r="M13" s="94">
        <v>0.8</v>
      </c>
    </row>
    <row r="14" spans="5:13" ht="5.0999999999999996" hidden="1" customHeight="1">
      <c r="E14" s="36" t="s">
        <v>24</v>
      </c>
      <c r="F14" s="3">
        <v>10</v>
      </c>
      <c r="G14" s="3"/>
      <c r="H14" s="37">
        <v>10</v>
      </c>
      <c r="I14" s="3">
        <v>0.9</v>
      </c>
      <c r="J14" s="11"/>
      <c r="K14" s="11"/>
      <c r="L14" s="11"/>
      <c r="M14" s="11"/>
    </row>
    <row r="15" spans="5:13" ht="5.0999999999999996" hidden="1" customHeight="1">
      <c r="E15" s="36" t="s">
        <v>25</v>
      </c>
      <c r="F15" s="3">
        <v>10</v>
      </c>
      <c r="G15" s="3"/>
      <c r="H15" s="37">
        <v>10</v>
      </c>
      <c r="I15" s="3">
        <v>0.9</v>
      </c>
      <c r="J15" s="11"/>
      <c r="K15" s="11"/>
      <c r="L15" s="11"/>
      <c r="M15" s="11"/>
    </row>
    <row r="16" spans="5:13" ht="5.0999999999999996" hidden="1" customHeight="1">
      <c r="E16" s="36" t="s">
        <v>108</v>
      </c>
      <c r="F16" s="3">
        <v>10.18</v>
      </c>
      <c r="G16" s="3"/>
      <c r="H16" s="37">
        <v>10.7</v>
      </c>
      <c r="I16" s="3">
        <v>0.9</v>
      </c>
      <c r="J16" s="11"/>
      <c r="K16" s="11"/>
      <c r="L16" s="11"/>
      <c r="M16" s="11"/>
    </row>
    <row r="17" spans="1:15" ht="5.0999999999999996" hidden="1" customHeight="1">
      <c r="E17" s="36" t="s">
        <v>9</v>
      </c>
      <c r="F17" s="3">
        <v>10.18</v>
      </c>
      <c r="G17" s="3"/>
      <c r="H17" s="37">
        <v>10.7</v>
      </c>
      <c r="I17" s="3">
        <v>0.9</v>
      </c>
      <c r="J17" s="11"/>
      <c r="K17" s="11"/>
      <c r="L17" s="11"/>
      <c r="M17" s="11"/>
    </row>
    <row r="18" spans="1:15" ht="5.0999999999999996" hidden="1" customHeight="1">
      <c r="E18" s="36" t="s">
        <v>26</v>
      </c>
      <c r="F18" s="3">
        <v>10.18</v>
      </c>
      <c r="G18" s="3"/>
      <c r="H18" s="37">
        <v>10.55</v>
      </c>
      <c r="I18" s="3">
        <v>0.9</v>
      </c>
      <c r="J18" s="11"/>
      <c r="K18" s="11"/>
      <c r="L18" s="11"/>
      <c r="M18" s="11"/>
    </row>
    <row r="19" spans="1:15" ht="5.0999999999999996" hidden="1" customHeight="1">
      <c r="E19" s="36" t="s">
        <v>27</v>
      </c>
      <c r="F19" s="3">
        <v>10.18</v>
      </c>
      <c r="G19" s="3"/>
      <c r="H19" s="37">
        <v>10.55</v>
      </c>
      <c r="I19" s="3">
        <v>0.9</v>
      </c>
      <c r="J19" s="11"/>
      <c r="K19" s="11"/>
      <c r="L19" s="11"/>
      <c r="M19" s="11"/>
    </row>
    <row r="20" spans="1:15" ht="5.0999999999999996" hidden="1" customHeight="1">
      <c r="E20" s="36" t="s">
        <v>28</v>
      </c>
      <c r="F20" s="3">
        <v>10.18</v>
      </c>
      <c r="G20" s="3"/>
      <c r="H20" s="37">
        <v>10.45</v>
      </c>
      <c r="I20" s="3">
        <v>0.9</v>
      </c>
      <c r="J20" s="11"/>
      <c r="K20" s="11"/>
      <c r="L20" s="11"/>
      <c r="M20" s="11"/>
    </row>
    <row r="21" spans="1:15" ht="5.0999999999999996" hidden="1" customHeight="1">
      <c r="E21" s="36" t="s">
        <v>29</v>
      </c>
      <c r="F21" s="3">
        <v>10.119999999999999</v>
      </c>
      <c r="G21" s="3"/>
      <c r="H21" s="37">
        <v>10.45</v>
      </c>
      <c r="I21" s="3">
        <v>0.9</v>
      </c>
      <c r="J21" s="11"/>
      <c r="K21" s="11"/>
      <c r="L21" s="11"/>
      <c r="M21" s="11"/>
    </row>
    <row r="22" spans="1:15" ht="5.0999999999999996" hidden="1" customHeight="1">
      <c r="E22" s="36" t="s">
        <v>10</v>
      </c>
      <c r="F22" s="3">
        <v>10.119999999999999</v>
      </c>
      <c r="G22" s="3"/>
      <c r="H22" s="37">
        <v>10.45</v>
      </c>
      <c r="I22" s="3">
        <v>0.9</v>
      </c>
      <c r="J22" s="11"/>
      <c r="K22" s="11"/>
      <c r="L22" s="11"/>
      <c r="M22" s="11"/>
    </row>
    <row r="23" spans="1:15" ht="5.0999999999999996" hidden="1" customHeight="1">
      <c r="E23" s="36" t="s">
        <v>107</v>
      </c>
      <c r="F23" s="3">
        <v>10.119999999999999</v>
      </c>
      <c r="G23" s="3"/>
      <c r="H23" s="37">
        <v>10.55</v>
      </c>
      <c r="I23" s="3">
        <v>0.9</v>
      </c>
      <c r="J23" s="11"/>
      <c r="K23" s="11"/>
      <c r="L23" s="11"/>
      <c r="M23" s="11"/>
    </row>
    <row r="24" spans="1:15" ht="5.0999999999999996" hidden="1" customHeight="1">
      <c r="E24" s="36" t="s">
        <v>11</v>
      </c>
      <c r="F24" s="3">
        <v>10.119999999999999</v>
      </c>
      <c r="G24" s="3"/>
      <c r="H24" s="37">
        <v>10.45</v>
      </c>
      <c r="I24" s="3">
        <v>0.9</v>
      </c>
      <c r="J24" s="11"/>
      <c r="K24" s="11"/>
      <c r="L24" s="11"/>
      <c r="M24" s="11"/>
    </row>
    <row r="25" spans="1:15" ht="5.0999999999999996" hidden="1" customHeight="1">
      <c r="E25" s="36" t="s">
        <v>12</v>
      </c>
      <c r="F25" s="3"/>
      <c r="G25" s="3"/>
      <c r="H25" s="37">
        <v>10.45</v>
      </c>
      <c r="I25" s="3"/>
      <c r="J25" s="11"/>
      <c r="K25" s="11"/>
      <c r="L25" s="11"/>
      <c r="M25" s="11"/>
    </row>
    <row r="26" spans="1:15" ht="5.0999999999999996" hidden="1" customHeight="1">
      <c r="E26" s="36" t="s">
        <v>13</v>
      </c>
      <c r="F26" s="3"/>
      <c r="G26" s="3"/>
      <c r="H26" s="37">
        <v>10.45</v>
      </c>
      <c r="I26" s="3"/>
      <c r="J26" s="11"/>
      <c r="K26" s="11"/>
      <c r="L26" s="11"/>
      <c r="M26" s="11"/>
      <c r="N26" s="10"/>
    </row>
    <row r="27" spans="1:15" ht="5.0999999999999996" hidden="1" customHeight="1">
      <c r="E27" s="36"/>
      <c r="F27" s="3"/>
      <c r="G27" s="3"/>
      <c r="H27" s="37"/>
      <c r="I27" s="3"/>
      <c r="J27" s="11"/>
      <c r="K27" s="11"/>
      <c r="L27" s="11"/>
      <c r="M27" s="11"/>
      <c r="N27" s="10"/>
    </row>
    <row r="28" spans="1:15" ht="5.0999999999999996" hidden="1" customHeight="1">
      <c r="E28" s="36"/>
      <c r="F28" s="3"/>
      <c r="G28" s="3"/>
      <c r="H28" s="37"/>
      <c r="I28" s="3"/>
      <c r="J28" s="11"/>
      <c r="K28" s="11"/>
      <c r="L28" s="11"/>
      <c r="M28" s="11"/>
      <c r="N28" s="10"/>
    </row>
    <row r="29" spans="1:15" ht="21" customHeight="1">
      <c r="A29" s="228" t="s">
        <v>106</v>
      </c>
      <c r="B29" s="228"/>
      <c r="C29" s="228"/>
      <c r="D29" s="228"/>
      <c r="E29" s="228"/>
      <c r="F29" s="228"/>
      <c r="G29" s="228"/>
      <c r="H29" s="228"/>
      <c r="I29" s="228"/>
      <c r="J29" s="228"/>
      <c r="K29" s="228"/>
      <c r="L29" s="228"/>
      <c r="M29" s="228"/>
      <c r="N29" s="228"/>
      <c r="O29" s="228"/>
    </row>
    <row r="30" spans="1:15" ht="12" customHeight="1">
      <c r="B30" s="12"/>
      <c r="C30" s="12"/>
      <c r="D30" s="12"/>
      <c r="E30" s="12"/>
      <c r="F30" s="12"/>
      <c r="G30" s="12"/>
      <c r="H30" s="13"/>
      <c r="I30" s="14"/>
      <c r="J30" s="13"/>
      <c r="K30" s="14"/>
      <c r="L30" s="13"/>
      <c r="M30" s="14"/>
      <c r="N30" s="28"/>
    </row>
    <row r="31" spans="1:15" ht="23.25" customHeight="1">
      <c r="A31" s="230" t="s">
        <v>71</v>
      </c>
      <c r="B31" s="231" t="s">
        <v>0</v>
      </c>
      <c r="C31" s="233" t="s">
        <v>78</v>
      </c>
      <c r="D31" s="229" t="s">
        <v>4</v>
      </c>
      <c r="E31" s="229"/>
      <c r="F31" s="229"/>
      <c r="G31" s="197" t="s">
        <v>109</v>
      </c>
      <c r="H31" s="229" t="s">
        <v>31</v>
      </c>
      <c r="I31" s="229"/>
      <c r="J31" s="229" t="s">
        <v>32</v>
      </c>
      <c r="K31" s="229"/>
      <c r="L31" s="229" t="s">
        <v>33</v>
      </c>
      <c r="M31" s="229"/>
      <c r="N31" s="230" t="s">
        <v>90</v>
      </c>
      <c r="O31" s="230"/>
    </row>
    <row r="32" spans="1:15" ht="23.25" customHeight="1">
      <c r="A32" s="230"/>
      <c r="B32" s="232"/>
      <c r="C32" s="230"/>
      <c r="D32" s="6" t="s">
        <v>3</v>
      </c>
      <c r="E32" s="7" t="s">
        <v>1</v>
      </c>
      <c r="F32" s="8" t="s">
        <v>30</v>
      </c>
      <c r="G32" s="198"/>
      <c r="H32" s="9" t="s">
        <v>5</v>
      </c>
      <c r="I32" s="20" t="s">
        <v>76</v>
      </c>
      <c r="J32" s="9" t="s">
        <v>5</v>
      </c>
      <c r="K32" s="20" t="s">
        <v>76</v>
      </c>
      <c r="L32" s="9" t="s">
        <v>5</v>
      </c>
      <c r="M32" s="20" t="s">
        <v>76</v>
      </c>
      <c r="N32" s="26" t="s">
        <v>73</v>
      </c>
      <c r="O32" s="26" t="s">
        <v>6</v>
      </c>
    </row>
    <row r="33" spans="1:15" ht="33" customHeight="1">
      <c r="A33" s="21">
        <v>1</v>
      </c>
      <c r="B33" s="23"/>
      <c r="C33" s="15"/>
      <c r="D33" s="24"/>
      <c r="E33" s="25"/>
      <c r="F33" s="22"/>
      <c r="G33" s="95"/>
      <c r="H33" s="18"/>
      <c r="I33" s="17"/>
      <c r="J33" s="18"/>
      <c r="K33" s="17"/>
      <c r="L33" s="76"/>
      <c r="M33" s="19"/>
      <c r="N33" s="96" t="s">
        <v>89</v>
      </c>
      <c r="O33" s="30" t="s">
        <v>87</v>
      </c>
    </row>
    <row r="34" spans="1:15" ht="33" customHeight="1">
      <c r="A34" s="21">
        <v>2</v>
      </c>
      <c r="B34" s="23" t="s">
        <v>83</v>
      </c>
      <c r="C34" s="15" t="s">
        <v>84</v>
      </c>
      <c r="D34" s="24">
        <v>2015</v>
      </c>
      <c r="E34" s="25">
        <v>4</v>
      </c>
      <c r="F34" s="22">
        <f>IF(E34="",0,IF(DATE(D34,E34+1,)&lt;$H$1,VLOOKUP(O34,$E$2:$I$24,2,0),VLOOKUP(O34,$E$2:$I$24,4,0)))</f>
        <v>10.7</v>
      </c>
      <c r="G34" s="95"/>
      <c r="H34" s="18">
        <v>1342</v>
      </c>
      <c r="I34" s="17">
        <f>IF($F34="",0,ROUNDDOWN(ROUNDDOWN($F34*H34,0)*IF($G34="1割",VLOOKUP($G34,$L$12:$M$13,2),1)*IF($G34="2割",VLOOKUP($G34,$L$12:$M$13,2),1),0))</f>
        <v>14359</v>
      </c>
      <c r="J34" s="18">
        <v>1042</v>
      </c>
      <c r="K34" s="17">
        <f>IF($F34="",0,ROUNDDOWN(ROUNDDOWN($F34*J34,0)*IF($G34="1割",VLOOKUP($G34,$L$12:$M$13,2),1)*IF($G34="2割",VLOOKUP($G34,$L$12:$M$13,2),1),0))</f>
        <v>11149</v>
      </c>
      <c r="L34" s="76">
        <f>H34-J34</f>
        <v>300</v>
      </c>
      <c r="M34" s="19">
        <f>I34-K34</f>
        <v>3210</v>
      </c>
      <c r="N34" s="16" t="s">
        <v>118</v>
      </c>
      <c r="O34" s="29" t="s">
        <v>7</v>
      </c>
    </row>
    <row r="35" spans="1:15" ht="33" customHeight="1">
      <c r="A35" s="21">
        <v>3</v>
      </c>
      <c r="B35" s="23" t="s">
        <v>85</v>
      </c>
      <c r="C35" s="15" t="s">
        <v>86</v>
      </c>
      <c r="D35" s="24">
        <v>2015</v>
      </c>
      <c r="E35" s="25">
        <v>4</v>
      </c>
      <c r="F35" s="22">
        <f t="shared" ref="F35:F41" si="0">IF(E35="",0,IF(DATE(D35,E35+1,)&lt;$H$1,VLOOKUP(O35,$E$2:$I$24,2,0),VLOOKUP(O35,$E$2:$I$24,4,0)))</f>
        <v>10.7</v>
      </c>
      <c r="G35" s="95"/>
      <c r="H35" s="18">
        <v>1042</v>
      </c>
      <c r="I35" s="17">
        <f t="shared" ref="I35:I41" si="1">IF($F35="",0,ROUNDDOWN(ROUNDDOWN($F35*H35,0)*IF($G35="1割",VLOOKUP($G35,$L$12:$M$13,2),1)*IF($G35="2割",VLOOKUP($G35,$L$12:$M$13,2),1),0))</f>
        <v>11149</v>
      </c>
      <c r="J35" s="18">
        <v>521</v>
      </c>
      <c r="K35" s="17">
        <f t="shared" ref="K35:K41" si="2">IF($F35="",0,ROUNDDOWN(ROUNDDOWN($F35*J35,0)*IF($G35="1割",VLOOKUP($G35,$L$12:$M$13,2),1)*IF($G35="2割",VLOOKUP($G35,$L$12:$M$13,2),1),0))</f>
        <v>5574</v>
      </c>
      <c r="L35" s="76">
        <f t="shared" ref="L35:L41" si="3">H35-J35</f>
        <v>521</v>
      </c>
      <c r="M35" s="19">
        <f t="shared" ref="M35:M41" si="4">I35-K35</f>
        <v>5575</v>
      </c>
      <c r="N35" s="16" t="s">
        <v>119</v>
      </c>
      <c r="O35" s="29" t="s">
        <v>7</v>
      </c>
    </row>
    <row r="36" spans="1:15" ht="33" customHeight="1">
      <c r="A36" s="21">
        <v>4</v>
      </c>
      <c r="B36" s="23" t="s">
        <v>83</v>
      </c>
      <c r="C36" s="15" t="s">
        <v>84</v>
      </c>
      <c r="D36" s="24">
        <v>2015</v>
      </c>
      <c r="E36" s="25">
        <v>4</v>
      </c>
      <c r="F36" s="22">
        <f t="shared" si="0"/>
        <v>10.7</v>
      </c>
      <c r="G36" s="95" t="s">
        <v>114</v>
      </c>
      <c r="H36" s="18">
        <v>8460</v>
      </c>
      <c r="I36" s="17">
        <f t="shared" si="1"/>
        <v>81469</v>
      </c>
      <c r="J36" s="18">
        <v>1128</v>
      </c>
      <c r="K36" s="17">
        <f t="shared" si="2"/>
        <v>10862</v>
      </c>
      <c r="L36" s="76">
        <f t="shared" si="3"/>
        <v>7332</v>
      </c>
      <c r="M36" s="19">
        <f t="shared" si="4"/>
        <v>70607</v>
      </c>
      <c r="N36" s="16" t="s">
        <v>120</v>
      </c>
      <c r="O36" s="29" t="s">
        <v>14</v>
      </c>
    </row>
    <row r="37" spans="1:15" ht="33" customHeight="1">
      <c r="A37" s="21">
        <v>5</v>
      </c>
      <c r="B37" s="23" t="s">
        <v>83</v>
      </c>
      <c r="C37" s="15" t="s">
        <v>84</v>
      </c>
      <c r="D37" s="24">
        <v>2015</v>
      </c>
      <c r="E37" s="25">
        <v>5</v>
      </c>
      <c r="F37" s="22">
        <f t="shared" si="0"/>
        <v>10.7</v>
      </c>
      <c r="G37" s="95" t="s">
        <v>114</v>
      </c>
      <c r="H37" s="18">
        <v>8460</v>
      </c>
      <c r="I37" s="17">
        <f t="shared" si="1"/>
        <v>81469</v>
      </c>
      <c r="J37" s="18">
        <v>8360</v>
      </c>
      <c r="K37" s="17">
        <f t="shared" si="2"/>
        <v>80506</v>
      </c>
      <c r="L37" s="76">
        <f t="shared" si="3"/>
        <v>100</v>
      </c>
      <c r="M37" s="19">
        <f>I37-K37</f>
        <v>963</v>
      </c>
      <c r="N37" s="31" t="s">
        <v>123</v>
      </c>
      <c r="O37" s="29" t="s">
        <v>14</v>
      </c>
    </row>
    <row r="38" spans="1:15" ht="33" customHeight="1">
      <c r="A38" s="21">
        <v>6</v>
      </c>
      <c r="B38" s="23" t="s">
        <v>85</v>
      </c>
      <c r="C38" s="15" t="s">
        <v>86</v>
      </c>
      <c r="D38" s="24">
        <v>2015</v>
      </c>
      <c r="E38" s="25">
        <v>6</v>
      </c>
      <c r="F38" s="22">
        <f t="shared" si="0"/>
        <v>10.45</v>
      </c>
      <c r="G38" s="95" t="s">
        <v>114</v>
      </c>
      <c r="H38" s="18">
        <v>5976</v>
      </c>
      <c r="I38" s="17">
        <f t="shared" si="1"/>
        <v>56204</v>
      </c>
      <c r="J38" s="18">
        <v>5856</v>
      </c>
      <c r="K38" s="17">
        <f t="shared" si="2"/>
        <v>55075</v>
      </c>
      <c r="L38" s="76">
        <f t="shared" si="3"/>
        <v>120</v>
      </c>
      <c r="M38" s="19">
        <f t="shared" si="4"/>
        <v>1129</v>
      </c>
      <c r="N38" s="16" t="s">
        <v>122</v>
      </c>
      <c r="O38" s="29" t="s">
        <v>19</v>
      </c>
    </row>
    <row r="39" spans="1:15" ht="33" customHeight="1">
      <c r="A39" s="21">
        <v>7</v>
      </c>
      <c r="B39" s="23" t="s">
        <v>83</v>
      </c>
      <c r="C39" s="15" t="s">
        <v>84</v>
      </c>
      <c r="D39" s="24">
        <v>2015</v>
      </c>
      <c r="E39" s="25">
        <v>7</v>
      </c>
      <c r="F39" s="22">
        <f t="shared" si="0"/>
        <v>10.45</v>
      </c>
      <c r="G39" s="95" t="s">
        <v>114</v>
      </c>
      <c r="H39" s="18">
        <v>5976</v>
      </c>
      <c r="I39" s="17">
        <f t="shared" si="1"/>
        <v>56204</v>
      </c>
      <c r="J39" s="18">
        <v>5229</v>
      </c>
      <c r="K39" s="17">
        <f t="shared" si="2"/>
        <v>49178</v>
      </c>
      <c r="L39" s="76">
        <f t="shared" si="3"/>
        <v>747</v>
      </c>
      <c r="M39" s="19">
        <f t="shared" si="4"/>
        <v>7026</v>
      </c>
      <c r="N39" s="27" t="s">
        <v>121</v>
      </c>
      <c r="O39" s="29" t="s">
        <v>19</v>
      </c>
    </row>
    <row r="40" spans="1:15" ht="33" customHeight="1">
      <c r="A40" s="21">
        <v>8</v>
      </c>
      <c r="B40" s="23" t="s">
        <v>83</v>
      </c>
      <c r="C40" s="15" t="s">
        <v>124</v>
      </c>
      <c r="D40" s="24">
        <v>2015</v>
      </c>
      <c r="E40" s="25">
        <v>4</v>
      </c>
      <c r="F40" s="22">
        <f t="shared" si="0"/>
        <v>10.55</v>
      </c>
      <c r="G40" s="95" t="s">
        <v>115</v>
      </c>
      <c r="H40" s="18">
        <v>10620</v>
      </c>
      <c r="I40" s="17">
        <f t="shared" si="1"/>
        <v>89632</v>
      </c>
      <c r="J40" s="18">
        <v>10530</v>
      </c>
      <c r="K40" s="17">
        <f t="shared" si="2"/>
        <v>88872</v>
      </c>
      <c r="L40" s="76">
        <f t="shared" si="3"/>
        <v>90</v>
      </c>
      <c r="M40" s="19">
        <f t="shared" si="4"/>
        <v>760</v>
      </c>
      <c r="N40" s="16" t="s">
        <v>126</v>
      </c>
      <c r="O40" s="29" t="s">
        <v>27</v>
      </c>
    </row>
    <row r="41" spans="1:15" ht="33" customHeight="1">
      <c r="A41" s="21">
        <v>9</v>
      </c>
      <c r="B41" s="23" t="s">
        <v>85</v>
      </c>
      <c r="C41" s="15" t="s">
        <v>125</v>
      </c>
      <c r="D41" s="24">
        <v>2015</v>
      </c>
      <c r="E41" s="25">
        <v>4</v>
      </c>
      <c r="F41" s="22">
        <f t="shared" si="0"/>
        <v>10.45</v>
      </c>
      <c r="G41" s="95" t="s">
        <v>115</v>
      </c>
      <c r="H41" s="18">
        <v>22860</v>
      </c>
      <c r="I41" s="17">
        <f t="shared" si="1"/>
        <v>191109</v>
      </c>
      <c r="J41" s="18">
        <v>22770</v>
      </c>
      <c r="K41" s="17">
        <f t="shared" si="2"/>
        <v>190356</v>
      </c>
      <c r="L41" s="76">
        <f t="shared" si="3"/>
        <v>90</v>
      </c>
      <c r="M41" s="19">
        <f t="shared" si="4"/>
        <v>753</v>
      </c>
      <c r="N41" s="16" t="s">
        <v>127</v>
      </c>
      <c r="O41" s="29" t="s">
        <v>28</v>
      </c>
    </row>
    <row r="42" spans="1:15" ht="33" customHeight="1">
      <c r="A42" s="21">
        <v>10</v>
      </c>
      <c r="B42" s="23"/>
      <c r="C42" s="15"/>
      <c r="D42" s="24"/>
      <c r="E42" s="25"/>
      <c r="F42" s="22"/>
      <c r="G42" s="95"/>
      <c r="H42" s="18"/>
      <c r="I42" s="17"/>
      <c r="J42" s="18"/>
      <c r="K42" s="17"/>
      <c r="L42" s="76"/>
      <c r="M42" s="19"/>
      <c r="N42" s="16"/>
      <c r="O42" s="29"/>
    </row>
  </sheetData>
  <mergeCells count="10">
    <mergeCell ref="A29:O29"/>
    <mergeCell ref="D31:F31"/>
    <mergeCell ref="H31:I31"/>
    <mergeCell ref="A31:A32"/>
    <mergeCell ref="J31:K31"/>
    <mergeCell ref="L31:M31"/>
    <mergeCell ref="N31:O31"/>
    <mergeCell ref="B31:B32"/>
    <mergeCell ref="C31:C32"/>
    <mergeCell ref="G31:G32"/>
  </mergeCells>
  <phoneticPr fontId="2"/>
  <dataValidations count="1">
    <dataValidation type="list" allowBlank="1" showInputMessage="1" showErrorMessage="1" sqref="G33:G41" xr:uid="{00000000-0002-0000-0100-000000000000}">
      <formula1>$L$12:$L$13</formula1>
    </dataValidation>
  </dataValidations>
  <printOptions horizontalCentered="1"/>
  <pageMargins left="0.16" right="0.2" top="0.75" bottom="0.75" header="0.3" footer="0.3"/>
  <pageSetup paperSize="9" scale="96" orientation="landscape" blackAndWhite="1" r:id="rId1"/>
  <headerFooter alignWithMargins="0"/>
  <rowBreaks count="1" manualBreakCount="1">
    <brk id="27"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5"/>
  <sheetViews>
    <sheetView workbookViewId="0">
      <selection activeCell="M29" sqref="M29"/>
    </sheetView>
  </sheetViews>
  <sheetFormatPr defaultRowHeight="13.2"/>
  <cols>
    <col min="10" max="10" width="7.6640625" customWidth="1"/>
  </cols>
  <sheetData>
    <row r="1" spans="1:1">
      <c r="A1" t="s">
        <v>102</v>
      </c>
    </row>
    <row r="2" spans="1:1">
      <c r="A2" s="74" t="s">
        <v>103</v>
      </c>
    </row>
    <row r="34" spans="1:1">
      <c r="A34" t="s">
        <v>105</v>
      </c>
    </row>
    <row r="35" spans="1:1">
      <c r="A35" t="s">
        <v>104</v>
      </c>
    </row>
  </sheetData>
  <phoneticPr fontId="2"/>
  <printOptions horizontalCentered="1"/>
  <pageMargins left="0.59055118110236227" right="0.59055118110236227" top="0.39370078740157483" bottom="0.39370078740157483" header="0.19685039370078741"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自主点検結果内訳書（別紙２)</vt:lpstr>
      <vt:lpstr>記載例</vt:lpstr>
      <vt:lpstr>過誤申立書の印刷の前に</vt:lpstr>
      <vt:lpstr>記載例!Print_Area</vt:lpstr>
      <vt:lpstr>'自主点検結果内訳書（別紙２)'!Print_Area</vt:lpstr>
      <vt:lpstr>記載例!Print_Titles</vt:lpstr>
      <vt:lpstr>'自主点検結果内訳書（別紙２)'!Print_Titles</vt:lpstr>
    </vt:vector>
  </TitlesOfParts>
  <Company>介護保険課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広島市</dc:creator>
  <cp:lastModifiedBy>片岡 修成</cp:lastModifiedBy>
  <cp:lastPrinted>2018-07-02T08:09:31Z</cp:lastPrinted>
  <dcterms:created xsi:type="dcterms:W3CDTF">2005-04-12T08:33:02Z</dcterms:created>
  <dcterms:modified xsi:type="dcterms:W3CDTF">2024-01-12T07:15:09Z</dcterms:modified>
</cp:coreProperties>
</file>