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19 R5年度フォルダ\02 管理係\05 コロナ対応\01_サービス提供体制確保事業\01_サービス提供体制確保事業\01_要綱改正\"/>
    </mc:Choice>
  </mc:AlternateContent>
  <bookViews>
    <workbookView xWindow="780" yWindow="0" windowWidth="19110" windowHeight="10920"/>
  </bookViews>
  <sheets>
    <sheet name="提出書類一覧" sheetId="27" r:id="rId1"/>
    <sheet name="申請書" sheetId="26" r:id="rId2"/>
    <sheet name="総括表" sheetId="20" r:id="rId3"/>
    <sheet name="申請額一覧 " sheetId="24" r:id="rId4"/>
    <sheet name="個票１" sheetId="19" r:id="rId5"/>
    <sheet name="（はじめにお読みください）本申請書の使い方" sheetId="25" r:id="rId6"/>
    <sheet name="計算用" sheetId="21" state="hidden" r:id="rId7"/>
  </sheets>
  <externalReferences>
    <externalReference r:id="rId8"/>
  </externalReferences>
  <definedNames>
    <definedName name="_xlnm.Print_Area" localSheetId="4">個票１!$A$1:$AM$77</definedName>
    <definedName name="_xlnm.Print_Area" localSheetId="1">申請書!$A$1:$AM$38</definedName>
    <definedName name="_xlnm.Print_Area" localSheetId="0">提出書類一覧!$A$1:$F$29</definedName>
    <definedName name="まるばつ">[1]リスト・集計用!$A$2:$A$3</definedName>
    <definedName name="個人コード表">#REF!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3" i="19" l="1"/>
  <c r="AA13" i="19" l="1"/>
  <c r="AI36" i="19" l="1"/>
  <c r="F34" i="19"/>
  <c r="AI13" i="19" s="1"/>
  <c r="E13" i="24"/>
  <c r="E10" i="24"/>
  <c r="J17" i="24"/>
  <c r="E14" i="24"/>
  <c r="C6" i="24"/>
  <c r="G20" i="24"/>
  <c r="E20" i="24"/>
  <c r="G18" i="24"/>
  <c r="D20" i="24"/>
  <c r="G15" i="24"/>
  <c r="E12" i="24"/>
  <c r="E18" i="24"/>
  <c r="J11" i="24"/>
  <c r="D14" i="24"/>
  <c r="E11" i="24"/>
  <c r="C12" i="24"/>
  <c r="C10" i="24"/>
  <c r="J19" i="24"/>
  <c r="D6" i="24"/>
  <c r="J7" i="24"/>
  <c r="C7" i="24"/>
  <c r="G17" i="24"/>
  <c r="G13" i="24"/>
  <c r="J12" i="24"/>
  <c r="E15" i="24"/>
  <c r="D12" i="24"/>
  <c r="G14" i="24"/>
  <c r="G12" i="24"/>
  <c r="J13" i="24"/>
  <c r="D13" i="24"/>
  <c r="D10" i="24"/>
  <c r="G8" i="24"/>
  <c r="C9" i="24"/>
  <c r="E9" i="24"/>
  <c r="D9" i="24"/>
  <c r="J15" i="24"/>
  <c r="C8" i="24"/>
  <c r="D11" i="24"/>
  <c r="D18" i="24"/>
  <c r="G16" i="24"/>
  <c r="E19" i="24"/>
  <c r="C15" i="24"/>
  <c r="G6" i="24"/>
  <c r="D17" i="24"/>
  <c r="G10" i="24"/>
  <c r="G19" i="24"/>
  <c r="E6" i="24"/>
  <c r="C18" i="24"/>
  <c r="E8" i="24"/>
  <c r="J14" i="24"/>
  <c r="C19" i="24"/>
  <c r="D16" i="24"/>
  <c r="E17" i="24"/>
  <c r="E16" i="24"/>
  <c r="J9" i="24"/>
  <c r="E7" i="24"/>
  <c r="C14" i="24"/>
  <c r="D7" i="24"/>
  <c r="J6" i="24"/>
  <c r="D8" i="24"/>
  <c r="J18" i="24"/>
  <c r="J20" i="24"/>
  <c r="J8" i="24"/>
  <c r="C13" i="24"/>
  <c r="J10" i="24"/>
  <c r="G11" i="24"/>
  <c r="C17" i="24"/>
  <c r="C11" i="24"/>
  <c r="C16" i="24"/>
  <c r="G7" i="24"/>
  <c r="C20" i="24"/>
  <c r="G9" i="24"/>
  <c r="D19" i="24"/>
  <c r="J16" i="24"/>
  <c r="D15" i="24"/>
  <c r="AA36" i="19" l="1"/>
  <c r="AD40" i="20"/>
  <c r="AD34" i="20"/>
  <c r="AD30" i="20"/>
  <c r="AD26" i="20"/>
  <c r="AD22" i="20"/>
  <c r="AD18" i="20"/>
  <c r="AD13" i="20"/>
  <c r="T40" i="20"/>
  <c r="T34" i="20"/>
  <c r="T30" i="20"/>
  <c r="T26" i="20"/>
  <c r="T22" i="20"/>
  <c r="T18" i="20"/>
  <c r="T13" i="20"/>
  <c r="AD38" i="20"/>
  <c r="AD33" i="20"/>
  <c r="AD29" i="20"/>
  <c r="AD25" i="20"/>
  <c r="AD21" i="20"/>
  <c r="AD17" i="20"/>
  <c r="AD12" i="20"/>
  <c r="T38" i="20"/>
  <c r="T33" i="20"/>
  <c r="T29" i="20"/>
  <c r="T25" i="20"/>
  <c r="T21" i="20"/>
  <c r="T17" i="20"/>
  <c r="T12" i="20"/>
  <c r="AD36" i="20"/>
  <c r="AD28" i="20"/>
  <c r="AD24" i="20"/>
  <c r="AD20" i="20"/>
  <c r="AD16" i="20"/>
  <c r="AD11" i="20"/>
  <c r="T36" i="20"/>
  <c r="T28" i="20"/>
  <c r="T24" i="20"/>
  <c r="T20" i="20"/>
  <c r="T16" i="20"/>
  <c r="T11" i="20"/>
  <c r="AD35" i="20"/>
  <c r="AD31" i="20"/>
  <c r="AD27" i="20"/>
  <c r="AD23" i="20"/>
  <c r="AD19" i="20"/>
  <c r="AD14" i="20"/>
  <c r="AD10" i="20"/>
  <c r="T35" i="20"/>
  <c r="T31" i="20"/>
  <c r="T27" i="20"/>
  <c r="T23" i="20"/>
  <c r="T19" i="20"/>
  <c r="T14" i="20"/>
  <c r="T10" i="20"/>
  <c r="X40" i="20"/>
  <c r="X34" i="20"/>
  <c r="X30" i="20"/>
  <c r="X26" i="20"/>
  <c r="X22" i="20"/>
  <c r="X18" i="20"/>
  <c r="X13" i="20"/>
  <c r="AH40" i="20"/>
  <c r="AH34" i="20"/>
  <c r="AH30" i="20"/>
  <c r="AH26" i="20"/>
  <c r="AH22" i="20"/>
  <c r="AH18" i="20"/>
  <c r="AH13" i="20"/>
  <c r="X38" i="20"/>
  <c r="X33" i="20"/>
  <c r="X29" i="20"/>
  <c r="X25" i="20"/>
  <c r="X21" i="20"/>
  <c r="X17" i="20"/>
  <c r="X12" i="20"/>
  <c r="AH38" i="20"/>
  <c r="AH33" i="20"/>
  <c r="AH29" i="20"/>
  <c r="AH25" i="20"/>
  <c r="AH21" i="20"/>
  <c r="AH17" i="20"/>
  <c r="AH12" i="20"/>
  <c r="X36" i="20"/>
  <c r="X28" i="20"/>
  <c r="X24" i="20"/>
  <c r="X20" i="20"/>
  <c r="X16" i="20"/>
  <c r="X11" i="20"/>
  <c r="AH36" i="20"/>
  <c r="AH28" i="20"/>
  <c r="AH24" i="20"/>
  <c r="AH20" i="20"/>
  <c r="AH16" i="20"/>
  <c r="AH11" i="20"/>
  <c r="X35" i="20"/>
  <c r="X31" i="20"/>
  <c r="X27" i="20"/>
  <c r="X23" i="20"/>
  <c r="X19" i="20"/>
  <c r="X14" i="20"/>
  <c r="X10" i="20"/>
  <c r="AH35" i="20"/>
  <c r="AH31" i="20"/>
  <c r="AH27" i="20"/>
  <c r="AH23" i="20"/>
  <c r="AH19" i="20"/>
  <c r="AH14" i="20"/>
  <c r="AH10" i="20"/>
  <c r="T7" i="20"/>
  <c r="X7" i="20"/>
  <c r="B39" i="21"/>
  <c r="I6" i="24"/>
  <c r="I16" i="24"/>
  <c r="F14" i="24"/>
  <c r="I12" i="24"/>
  <c r="I15" i="24"/>
  <c r="F7" i="24"/>
  <c r="F17" i="24"/>
  <c r="I7" i="24"/>
  <c r="F16" i="24"/>
  <c r="F9" i="24"/>
  <c r="I20" i="24"/>
  <c r="I19" i="24"/>
  <c r="F20" i="24"/>
  <c r="F11" i="24"/>
  <c r="F12" i="24"/>
  <c r="I17" i="24"/>
  <c r="F19" i="24"/>
  <c r="F15" i="24"/>
  <c r="F13" i="24"/>
  <c r="I9" i="24"/>
  <c r="F18" i="24"/>
  <c r="I8" i="24"/>
  <c r="I11" i="24"/>
  <c r="I14" i="24"/>
  <c r="I13" i="24"/>
  <c r="F8" i="24"/>
  <c r="I10" i="24"/>
  <c r="I18" i="24"/>
  <c r="F10" i="24"/>
  <c r="H13" i="24" l="1"/>
  <c r="K9" i="24"/>
  <c r="H14" i="24"/>
  <c r="H20" i="24"/>
  <c r="K19" i="24"/>
  <c r="K11" i="24"/>
  <c r="H18" i="24"/>
  <c r="K8" i="24"/>
  <c r="K20" i="24"/>
  <c r="H16" i="24"/>
  <c r="H19" i="24"/>
  <c r="H15" i="24"/>
  <c r="K17" i="24"/>
  <c r="K10" i="24"/>
  <c r="H12" i="24"/>
  <c r="H7" i="24"/>
  <c r="K13" i="24"/>
  <c r="H10" i="24"/>
  <c r="K14" i="24"/>
  <c r="K15" i="24"/>
  <c r="K18" i="24"/>
  <c r="H11" i="24"/>
  <c r="K7" i="24"/>
  <c r="H8" i="24"/>
  <c r="L8" i="24" s="1"/>
  <c r="K12" i="24"/>
  <c r="K16" i="24"/>
  <c r="H9" i="24"/>
  <c r="H17" i="24"/>
  <c r="AD8" i="20"/>
  <c r="AH8" i="20"/>
  <c r="T15" i="20"/>
  <c r="X15" i="20"/>
  <c r="AD15" i="20"/>
  <c r="AH15" i="20"/>
  <c r="T39" i="20"/>
  <c r="X39" i="20"/>
  <c r="AD39" i="20"/>
  <c r="AH39" i="20"/>
  <c r="T9" i="20"/>
  <c r="X9" i="20"/>
  <c r="AD9" i="20"/>
  <c r="AH9" i="20"/>
  <c r="D23" i="21"/>
  <c r="D36" i="21"/>
  <c r="D35" i="21"/>
  <c r="D34" i="21"/>
  <c r="D33" i="21"/>
  <c r="D32" i="21"/>
  <c r="D31" i="21"/>
  <c r="D30" i="21"/>
  <c r="D29" i="21"/>
  <c r="D28" i="21"/>
  <c r="D27" i="21"/>
  <c r="D26" i="21"/>
  <c r="D25" i="21"/>
  <c r="D24" i="21"/>
  <c r="D11" i="21"/>
  <c r="D10" i="21"/>
  <c r="L11" i="24" l="1"/>
  <c r="L10" i="24"/>
  <c r="L9" i="24"/>
  <c r="L19" i="24"/>
  <c r="L17" i="24"/>
  <c r="L7" i="24"/>
  <c r="L15" i="24"/>
  <c r="L20" i="24"/>
  <c r="L12" i="24"/>
  <c r="L18" i="24"/>
  <c r="L14" i="24"/>
  <c r="L16" i="24"/>
  <c r="L13" i="24"/>
  <c r="K6" i="24"/>
  <c r="AH37" i="20"/>
  <c r="X8" i="20"/>
  <c r="T8" i="20"/>
  <c r="G39" i="21"/>
  <c r="H39" i="21" s="1"/>
  <c r="AH32" i="20" l="1"/>
  <c r="AD32" i="20"/>
  <c r="K21" i="24"/>
  <c r="AD6" i="20"/>
  <c r="AH6" i="20"/>
  <c r="AD37" i="20"/>
  <c r="C12" i="2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AD7" i="20"/>
  <c r="AD41" i="20" s="1"/>
  <c r="AH7" i="20"/>
  <c r="AH41" i="20" s="1"/>
  <c r="F6" i="24"/>
  <c r="H6" i="24" l="1"/>
  <c r="T32" i="20" l="1"/>
  <c r="X32" i="20"/>
  <c r="T6" i="20"/>
  <c r="X6" i="20"/>
  <c r="T37" i="20"/>
  <c r="X37" i="20"/>
  <c r="L6" i="24"/>
  <c r="H21" i="24"/>
  <c r="L21" i="24" s="1"/>
  <c r="T41" i="20" l="1"/>
  <c r="X41" i="20"/>
  <c r="T42" i="20" s="1"/>
</calcChain>
</file>

<file path=xl/sharedStrings.xml><?xml version="1.0" encoding="utf-8"?>
<sst xmlns="http://schemas.openxmlformats.org/spreadsheetml/2006/main" count="508" uniqueCount="256">
  <si>
    <t>フリガナ</t>
    <phoneticPr fontId="3"/>
  </si>
  <si>
    <t>日</t>
    <rPh sb="0" eb="1">
      <t>ニチ</t>
    </rPh>
    <phoneticPr fontId="3"/>
  </si>
  <si>
    <t>月</t>
    <rPh sb="0" eb="1">
      <t>ゲツ</t>
    </rPh>
    <phoneticPr fontId="3"/>
  </si>
  <si>
    <t>年</t>
    <rPh sb="0" eb="1">
      <t>ネン</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</si>
  <si>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</si>
  <si>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</si>
  <si>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</si>
  <si>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</si>
  <si>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</si>
  <si>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申請額</t>
    <rPh sb="0" eb="3">
      <t>シンセイガク</t>
    </rPh>
    <phoneticPr fontId="3"/>
  </si>
  <si>
    <t>か所</t>
    <rPh sb="1" eb="2">
      <t>ショ</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</si>
  <si>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</si>
  <si>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</si>
  <si>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</si>
  <si>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</si>
  <si>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</si>
  <si>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</si>
  <si>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</si>
  <si>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</si>
  <si>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</si>
  <si>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</si>
  <si>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</si>
  <si>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</si>
  <si>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</si>
  <si>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</si>
  <si>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</si>
  <si>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</si>
  <si>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</si>
  <si>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</si>
  <si>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</si>
  <si>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</si>
  <si>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</si>
  <si>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</si>
  <si>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　　　　　　　　　　　　　　　　　　　　　　　　助成対象
サービス種別</t>
    <rPh sb="24" eb="26">
      <t>ジョセイ</t>
    </rPh>
    <rPh sb="26" eb="28">
      <t>タイショウ</t>
    </rPh>
    <rPh sb="34" eb="36">
      <t>シュベツ</t>
    </rPh>
    <phoneticPr fontId="3"/>
  </si>
  <si>
    <t>合　　計 ((1)+(2))</t>
    <rPh sb="0" eb="1">
      <t>ゴウ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</si>
  <si>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</si>
  <si>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</si>
  <si>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</si>
  <si>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</si>
  <si>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</si>
  <si>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</si>
  <si>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</si>
  <si>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</si>
  <si>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</si>
  <si>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</si>
  <si>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</si>
  <si>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</si>
  <si>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</si>
  <si>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</si>
  <si>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</si>
  <si>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</si>
  <si>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</si>
  <si>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/事業所</t>
    <rPh sb="1" eb="4">
      <t>ジギョウショ</t>
    </rPh>
    <phoneticPr fontId="2"/>
  </si>
  <si>
    <t>/定員</t>
    <rPh sb="1" eb="3">
      <t>テイイン</t>
    </rPh>
    <phoneticPr fontId="2"/>
  </si>
  <si>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</si>
  <si>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</si>
  <si>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</si>
  <si>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</si>
  <si>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</si>
  <si>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</si>
  <si>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</si>
  <si>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</si>
  <si>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(2)共通</t>
    <rPh sb="3" eb="5">
      <t>キョウツウ</t>
    </rPh>
    <phoneticPr fontId="3"/>
  </si>
  <si>
    <t>①</t>
    <phoneticPr fontId="3"/>
  </si>
  <si>
    <t>②</t>
    <phoneticPr fontId="3"/>
  </si>
  <si>
    <t>③</t>
    <phoneticPr fontId="3"/>
  </si>
  <si>
    <t>④</t>
    <phoneticPr fontId="3"/>
  </si>
  <si>
    <t>千円</t>
    <rPh sb="0" eb="2">
      <t>センエン</t>
    </rPh>
    <phoneticPr fontId="3"/>
  </si>
  <si>
    <t>なし</t>
    <phoneticPr fontId="3"/>
  </si>
  <si>
    <t>あり</t>
    <phoneticPr fontId="3"/>
  </si>
  <si>
    <t>単価１</t>
    <rPh sb="0" eb="2">
      <t>タンカ</t>
    </rPh>
    <phoneticPr fontId="3"/>
  </si>
  <si>
    <t>単価2</t>
    <rPh sb="0" eb="2">
      <t>タンカ</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</si>
  <si>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</si>
  <si>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</si>
  <si>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</si>
  <si>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</si>
  <si>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</si>
  <si>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</si>
  <si>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</si>
  <si>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</si>
  <si>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提供サービス</t>
    <rPh sb="0" eb="2">
      <t>テイキョウ</t>
    </rPh>
    <phoneticPr fontId="3"/>
  </si>
  <si>
    <t>定員</t>
    <rPh sb="0" eb="2">
      <t>テイイン</t>
    </rPh>
    <phoneticPr fontId="3"/>
  </si>
  <si>
    <t>人</t>
    <rPh sb="0" eb="1">
      <t>ニン</t>
    </rPh>
    <phoneticPr fontId="3"/>
  </si>
  <si>
    <t>　※定員は短期入所系、入所施設・居住系のみ記載</t>
    <rPh sb="2" eb="4">
      <t>テイイン</t>
    </rPh>
    <rPh sb="21" eb="23">
      <t>キサイ</t>
    </rPh>
    <phoneticPr fontId="3"/>
  </si>
  <si>
    <t>事業所・施設の所在地</t>
    <rPh sb="0" eb="3">
      <t>ジギョウショ</t>
    </rPh>
    <rPh sb="4" eb="6">
      <t>シセツ</t>
    </rPh>
    <rPh sb="7" eb="10">
      <t>ショザイチ</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</si>
  <si>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</si>
  <si>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</si>
  <si>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</si>
  <si>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</si>
  <si>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</si>
  <si>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</si>
  <si>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</si>
  <si>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</si>
  <si>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</si>
  <si>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千円</t>
  </si>
  <si>
    <t>サービス種別</t>
    <rPh sb="4" eb="6">
      <t>シュベツ</t>
    </rPh>
    <phoneticPr fontId="3"/>
  </si>
  <si>
    <t>分類</t>
    <rPh sb="0" eb="2">
      <t>ブンルイ</t>
    </rPh>
    <phoneticPr fontId="3"/>
  </si>
  <si>
    <r>
      <t>通所リハビリテーション事業所</t>
    </r>
    <r>
      <rPr>
        <sz val="9"/>
        <rFont val="ＭＳ 明朝"/>
        <family val="1"/>
        <charset val="128"/>
      </rPr>
      <t>（通常規模型）</t>
    </r>
    <phoneticPr fontId="3"/>
  </si>
  <si>
    <r>
      <t>通所リハビリテーション事業所</t>
    </r>
    <r>
      <rPr>
        <sz val="9"/>
        <rFont val="ＭＳ 明朝"/>
        <family val="1"/>
        <charset val="128"/>
      </rPr>
      <t>（大規模型（Ⅰ））</t>
    </r>
    <phoneticPr fontId="3"/>
  </si>
  <si>
    <r>
      <t>通所リハビリテーション事業所</t>
    </r>
    <r>
      <rPr>
        <sz val="9"/>
        <rFont val="ＭＳ 明朝"/>
        <family val="1"/>
        <charset val="128"/>
      </rPr>
      <t>（大規模型（Ⅱ））</t>
    </r>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</si>
  <si>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</si>
  <si>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</si>
  <si>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</si>
  <si>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</si>
  <si>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</si>
  <si>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</si>
  <si>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</si>
  <si>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</si>
  <si>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</si>
  <si>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</si>
  <si>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</si>
  <si>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</si>
  <si>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</si>
  <si>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</si>
  <si>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居宅療養管理指導事業所</t>
    <rPh sb="8" eb="11">
      <t>ジギョウショ</t>
    </rPh>
    <phoneticPr fontId="3"/>
  </si>
  <si>
    <t>合計（①）</t>
    <rPh sb="0" eb="2">
      <t>ゴウケイ</t>
    </rPh>
    <phoneticPr fontId="3"/>
  </si>
  <si>
    <t>（単位:千円）</t>
    <rPh sb="1" eb="3">
      <t>タンイ</t>
    </rPh>
    <rPh sb="4" eb="6">
      <t>センエン</t>
    </rPh>
    <phoneticPr fontId="3"/>
  </si>
  <si>
    <t>　　令和</t>
    <rPh sb="2" eb="4">
      <t>レイワ</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</si>
  <si>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</si>
  <si>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</si>
  <si>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</si>
  <si>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</si>
  <si>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</si>
  <si>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</si>
  <si>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</si>
  <si>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</si>
  <si>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</si>
  <si>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</si>
  <si>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都道府県等内で必要な作業を行い、事業者に助成金を交付</t>
    <rPh sb="0" eb="4">
      <t>トドウフケン</t>
    </rPh>
    <rPh sb="4" eb="5">
      <t>トウ</t>
    </rPh>
    <rPh sb="5" eb="6">
      <t>ナイ</t>
    </rPh>
    <rPh sb="7" eb="9">
      <t>ヒツヨウ</t>
    </rPh>
    <rPh sb="10" eb="12">
      <t>サギョウ</t>
    </rPh>
    <rPh sb="13" eb="14">
      <t>オコナ</t>
    </rPh>
    <rPh sb="16" eb="19">
      <t>ジギョウシャ</t>
    </rPh>
    <rPh sb="20" eb="23">
      <t>ジョセイキン</t>
    </rPh>
    <rPh sb="24" eb="26">
      <t>コウフ</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</si>
  <si>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</si>
  <si>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※本シートは絶対に編集しないこと。</t>
    <rPh sb="1" eb="2">
      <t>ホン</t>
    </rPh>
    <rPh sb="6" eb="8">
      <t>ゼッタイ</t>
    </rPh>
    <rPh sb="9" eb="11">
      <t>ヘンシュウ</t>
    </rPh>
    <phoneticPr fontId="3"/>
  </si>
  <si>
    <t>通所系</t>
    <rPh sb="0" eb="2">
      <t>ツウショ</t>
    </rPh>
    <rPh sb="2" eb="3">
      <t>ケイ</t>
    </rPh>
    <phoneticPr fontId="3"/>
  </si>
  <si>
    <t>（あて先）広島市長</t>
    <rPh sb="3" eb="4">
      <t>サキ</t>
    </rPh>
    <rPh sb="5" eb="9">
      <t>ヒロシマシチョウ</t>
    </rPh>
    <phoneticPr fontId="3"/>
  </si>
  <si>
    <t>法人名</t>
    <rPh sb="0" eb="2">
      <t>ホウジン</t>
    </rPh>
    <rPh sb="2" eb="3">
      <t>メイ</t>
    </rPh>
    <phoneticPr fontId="3"/>
  </si>
  <si>
    <t>代表者職氏名</t>
    <rPh sb="0" eb="3">
      <t>ダイヒョウシャ</t>
    </rPh>
    <rPh sb="3" eb="4">
      <t>ショク</t>
    </rPh>
    <rPh sb="4" eb="6">
      <t>シメイ</t>
    </rPh>
    <phoneticPr fontId="3"/>
  </si>
  <si>
    <t>担当者職氏名</t>
    <rPh sb="0" eb="3">
      <t>タントウシャ</t>
    </rPh>
    <rPh sb="3" eb="4">
      <t>ショク</t>
    </rPh>
    <rPh sb="4" eb="6">
      <t>シメイ</t>
    </rPh>
    <phoneticPr fontId="3"/>
  </si>
  <si>
    <t>E-mail</t>
    <phoneticPr fontId="3"/>
  </si>
  <si>
    <t>記</t>
    <rPh sb="0" eb="1">
      <t>キ</t>
    </rPh>
    <phoneticPr fontId="3"/>
  </si>
  <si>
    <t>振 込 先</t>
    <rPh sb="0" eb="1">
      <t>シン</t>
    </rPh>
    <rPh sb="2" eb="3">
      <t>コ</t>
    </rPh>
    <rPh sb="4" eb="5">
      <t>サキ</t>
    </rPh>
    <phoneticPr fontId="3"/>
  </si>
  <si>
    <t>金融機関名</t>
    <rPh sb="0" eb="2">
      <t>キンユウ</t>
    </rPh>
    <rPh sb="2" eb="4">
      <t>キカン</t>
    </rPh>
    <rPh sb="4" eb="5">
      <t>メイ</t>
    </rPh>
    <phoneticPr fontId="3"/>
  </si>
  <si>
    <t>銀行・金庫</t>
    <rPh sb="0" eb="2">
      <t>ギンコウ</t>
    </rPh>
    <rPh sb="3" eb="5">
      <t>キンコ</t>
    </rPh>
    <phoneticPr fontId="3"/>
  </si>
  <si>
    <t>店舗名</t>
    <rPh sb="0" eb="2">
      <t>テンポ</t>
    </rPh>
    <rPh sb="2" eb="3">
      <t>メイ</t>
    </rPh>
    <phoneticPr fontId="3"/>
  </si>
  <si>
    <t>店</t>
    <rPh sb="0" eb="1">
      <t>ミセ</t>
    </rPh>
    <phoneticPr fontId="3"/>
  </si>
  <si>
    <t>金融機関コード</t>
    <rPh sb="0" eb="2">
      <t>キンユウ</t>
    </rPh>
    <rPh sb="2" eb="4">
      <t>キカン</t>
    </rPh>
    <phoneticPr fontId="3"/>
  </si>
  <si>
    <t>店番</t>
    <phoneticPr fontId="3"/>
  </si>
  <si>
    <t>組合・農協</t>
    <rPh sb="0" eb="2">
      <t>クミアイ</t>
    </rPh>
    <rPh sb="3" eb="5">
      <t>ノウキョウ</t>
    </rPh>
    <phoneticPr fontId="3"/>
  </si>
  <si>
    <t>所</t>
    <rPh sb="0" eb="1">
      <t>ショ</t>
    </rPh>
    <phoneticPr fontId="3"/>
  </si>
  <si>
    <t>預金種別</t>
    <rPh sb="0" eb="2">
      <t>ヨキン</t>
    </rPh>
    <rPh sb="2" eb="4">
      <t>シュベツ</t>
    </rPh>
    <phoneticPr fontId="3"/>
  </si>
  <si>
    <t>１　普通</t>
    <rPh sb="2" eb="4">
      <t>フツウ</t>
    </rPh>
    <phoneticPr fontId="3"/>
  </si>
  <si>
    <t>２　当座</t>
    <rPh sb="2" eb="4">
      <t>トウザ</t>
    </rPh>
    <phoneticPr fontId="3"/>
  </si>
  <si>
    <t>口座番号</t>
    <rPh sb="0" eb="2">
      <t>コウザ</t>
    </rPh>
    <rPh sb="2" eb="4">
      <t>バンゴウ</t>
    </rPh>
    <phoneticPr fontId="3"/>
  </si>
  <si>
    <t>口座名義
（カナ）</t>
    <rPh sb="0" eb="2">
      <t>コウザ</t>
    </rPh>
    <rPh sb="2" eb="4">
      <t>メイギ</t>
    </rPh>
    <phoneticPr fontId="3"/>
  </si>
  <si>
    <t>口座名義</t>
    <rPh sb="0" eb="2">
      <t>コウザ</t>
    </rPh>
    <rPh sb="2" eb="4">
      <t>メイギ</t>
    </rPh>
    <phoneticPr fontId="3"/>
  </si>
  <si>
    <t>※　以下の書類を添付して提出してください。</t>
    <rPh sb="2" eb="4">
      <t>イカ</t>
    </rPh>
    <rPh sb="5" eb="7">
      <t>ショルイ</t>
    </rPh>
    <rPh sb="8" eb="10">
      <t>テンプ</t>
    </rPh>
    <rPh sb="12" eb="14">
      <t>テイシュツ</t>
    </rPh>
    <phoneticPr fontId="3"/>
  </si>
  <si>
    <t>様式１－１　申請書</t>
    <rPh sb="0" eb="2">
      <t>ヨウシキ</t>
    </rPh>
    <rPh sb="6" eb="9">
      <t>シンセイショ</t>
    </rPh>
    <phoneticPr fontId="3"/>
  </si>
  <si>
    <t>様式１－２　総括表</t>
    <rPh sb="0" eb="2">
      <t>ヨウシキ</t>
    </rPh>
    <rPh sb="6" eb="9">
      <t>ソウカツヒョウ</t>
    </rPh>
    <phoneticPr fontId="3"/>
  </si>
  <si>
    <t>様式１－３　事業所・施設別申請額一覧</t>
    <rPh sb="0" eb="2">
      <t>ヨウシキ</t>
    </rPh>
    <rPh sb="6" eb="9">
      <t>ジギョウショ</t>
    </rPh>
    <rPh sb="10" eb="12">
      <t>シセツ</t>
    </rPh>
    <rPh sb="12" eb="13">
      <t>ベツ</t>
    </rPh>
    <rPh sb="13" eb="16">
      <t>シンセイガク</t>
    </rPh>
    <rPh sb="16" eb="18">
      <t>イチラン</t>
    </rPh>
    <phoneticPr fontId="3"/>
  </si>
  <si>
    <t>様式１－４　事業所・施設別個表</t>
    <rPh sb="0" eb="2">
      <t>ヨウシキ</t>
    </rPh>
    <rPh sb="6" eb="9">
      <t>ジギョウショ</t>
    </rPh>
    <rPh sb="10" eb="12">
      <t>シセツ</t>
    </rPh>
    <rPh sb="12" eb="13">
      <t>ベツ</t>
    </rPh>
    <rPh sb="13" eb="15">
      <t>コヒョウ</t>
    </rPh>
    <phoneticPr fontId="3"/>
  </si>
  <si>
    <t>本Excelを各事業所に配布し、様式４（個票）を記入するように依頼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</si>
  <si>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 xml:space="preserve">様式４（個票）の着色セルを入力（水色セル：必要情報の入力・該当する取組内容のチェック、緑色セル：クリックしてプルダウンから選択）し、事業者（法人本部）へ返送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</si>
  <si>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様式３（申請額一覧）に全事業所分が正しく反映されているか確認（15事業所以上ある場合には6行目～15行目を行ごとコピーし、16行目に右クリック→「コピーしたセルの挿入」で挿入すること。）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</si>
  <si>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個票及び様式３の内容が様式２（総括表）にも正しく反映されていることを確認するとともに、様式１（申請書）及び様式２の記入欄（水色セル）を記載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シンセイショ</t>
    </rPh>
    <rPh sb="51" eb="52">
      <t>オヨ</t>
    </rPh>
    <rPh sb="53" eb="55">
      <t>ヨウシキ</t>
    </rPh>
    <rPh sb="57" eb="60">
      <t>キニュウラン</t>
    </rPh>
    <rPh sb="61" eb="63">
      <t>ミズイロ</t>
    </rPh>
    <rPh sb="67" eb="69">
      <t>キサイ</t>
    </rPh>
    <phoneticPr fontId="3"/>
  </si>
  <si>
    <t>　標記について、次のとおり申請します。交付決定された補助金は下記の口座に振込んでください。</t>
    <rPh sb="1" eb="3">
      <t>ヒョウキ</t>
    </rPh>
    <rPh sb="8" eb="9">
      <t>ツギ</t>
    </rPh>
    <rPh sb="13" eb="15">
      <t>シンセイ</t>
    </rPh>
    <rPh sb="19" eb="21">
      <t>コウフ</t>
    </rPh>
    <rPh sb="21" eb="23">
      <t>ケッテイ</t>
    </rPh>
    <rPh sb="26" eb="29">
      <t>ホジョキン</t>
    </rPh>
    <rPh sb="30" eb="32">
      <t>カキ</t>
    </rPh>
    <rPh sb="33" eb="35">
      <t>コウザ</t>
    </rPh>
    <rPh sb="36" eb="38">
      <t>フリコ</t>
    </rPh>
    <phoneticPr fontId="3"/>
  </si>
  <si>
    <t>　・（様式１－２）総括表</t>
    <rPh sb="3" eb="5">
      <t>ヨウシキ</t>
    </rPh>
    <rPh sb="9" eb="12">
      <t>ソウカツヒョウ</t>
    </rPh>
    <phoneticPr fontId="3"/>
  </si>
  <si>
    <t>　・（様式１－３）事業所・施設別申請額一覧</t>
    <rPh sb="3" eb="5">
      <t>ヨウシキ</t>
    </rPh>
    <rPh sb="9" eb="12">
      <t>ジギョウショ</t>
    </rPh>
    <rPh sb="13" eb="15">
      <t>シセツ</t>
    </rPh>
    <rPh sb="15" eb="16">
      <t>ベツ</t>
    </rPh>
    <rPh sb="16" eb="19">
      <t>シンセイガク</t>
    </rPh>
    <rPh sb="19" eb="21">
      <t>イチラン</t>
    </rPh>
    <phoneticPr fontId="3"/>
  </si>
  <si>
    <t>　・（様式１－４）事業所・施設別個票</t>
    <rPh sb="3" eb="5">
      <t>ヨウシキ</t>
    </rPh>
    <rPh sb="16" eb="18">
      <t>コヒョウ</t>
    </rPh>
    <phoneticPr fontId="3"/>
  </si>
  <si>
    <t>申請金額</t>
    <phoneticPr fontId="3"/>
  </si>
  <si>
    <t>円</t>
    <rPh sb="0" eb="1">
      <t>エン</t>
    </rPh>
    <phoneticPr fontId="3"/>
  </si>
  <si>
    <t>新型コロナウイルス感染症流行下における介護サービス事業所等のサービス提供体制確保事業補助金</t>
  </si>
  <si>
    <t>緊急時介護人材確保・職場環境復旧等支援事業　交付申請書</t>
    <rPh sb="0" eb="9">
      <t>キンキュウジカイゴジンザイカクホ</t>
    </rPh>
    <rPh sb="10" eb="16">
      <t>ショクバカンキョウフッキュウ</t>
    </rPh>
    <rPh sb="16" eb="19">
      <t>トウシエン</t>
    </rPh>
    <rPh sb="19" eb="21">
      <t>ジギョウ</t>
    </rPh>
    <phoneticPr fontId="3"/>
  </si>
  <si>
    <t>（ア）、（イ）</t>
    <phoneticPr fontId="3"/>
  </si>
  <si>
    <t>（ウ）</t>
    <phoneticPr fontId="3"/>
  </si>
  <si>
    <t>（ア）</t>
    <phoneticPr fontId="3"/>
  </si>
  <si>
    <t>（イ）</t>
    <phoneticPr fontId="3"/>
  </si>
  <si>
    <t>（ウ）</t>
    <phoneticPr fontId="3"/>
  </si>
  <si>
    <t>新型コロナウイルス感染症の流行に伴い居宅でサービスを提供する通所サービス事業所</t>
    <rPh sb="0" eb="2">
      <t>シンガタ</t>
    </rPh>
    <rPh sb="9" eb="12">
      <t>カンセンショウ</t>
    </rPh>
    <rPh sb="13" eb="15">
      <t>リュウコウ</t>
    </rPh>
    <rPh sb="16" eb="17">
      <t>トモナ</t>
    </rPh>
    <rPh sb="18" eb="20">
      <t>キョタク</t>
    </rPh>
    <rPh sb="26" eb="28">
      <t>テイキョウ</t>
    </rPh>
    <rPh sb="30" eb="32">
      <t>ツウショ</t>
    </rPh>
    <rPh sb="36" eb="39">
      <t>ジギョウショ</t>
    </rPh>
    <phoneticPr fontId="3"/>
  </si>
  <si>
    <t>感染者が発生した介護サービス事業所・施設等の利用者の受け入れや当該事業所・施設等に応援職員の派遣を行う事業所・施設等</t>
    <rPh sb="0" eb="3">
      <t>カンセンシャ</t>
    </rPh>
    <rPh sb="4" eb="6">
      <t>ハッセイ</t>
    </rPh>
    <rPh sb="8" eb="10">
      <t>カイゴ</t>
    </rPh>
    <rPh sb="14" eb="17">
      <t>ジギョウショ</t>
    </rPh>
    <rPh sb="18" eb="21">
      <t>シセツトウ</t>
    </rPh>
    <rPh sb="22" eb="25">
      <t>リヨウシャ</t>
    </rPh>
    <rPh sb="26" eb="27">
      <t>ウ</t>
    </rPh>
    <rPh sb="28" eb="29">
      <t>イ</t>
    </rPh>
    <rPh sb="31" eb="35">
      <t>トウガイジギョウ</t>
    </rPh>
    <rPh sb="35" eb="36">
      <t>ショ</t>
    </rPh>
    <rPh sb="37" eb="40">
      <t>シセツトウ</t>
    </rPh>
    <rPh sb="41" eb="45">
      <t>オウエンショクイン</t>
    </rPh>
    <rPh sb="46" eb="48">
      <t>ハケン</t>
    </rPh>
    <rPh sb="55" eb="58">
      <t>シセツトウ</t>
    </rPh>
    <phoneticPr fontId="3"/>
  </si>
  <si>
    <r>
      <t>新型コロナウイルス感染症が発生又は濃厚接触者に対応した介護サービス事業所・施設等</t>
    </r>
    <r>
      <rPr>
        <sz val="6"/>
        <rFont val="ＭＳ 明朝"/>
        <family val="1"/>
        <charset val="128"/>
      </rPr>
      <t>（休業要請を受けた事業所・施設等を含む）</t>
    </r>
    <rPh sb="0" eb="2">
      <t>シンガタ</t>
    </rPh>
    <rPh sb="9" eb="12">
      <t>カンセンショウ</t>
    </rPh>
    <rPh sb="13" eb="15">
      <t>ハッセイ</t>
    </rPh>
    <rPh sb="15" eb="16">
      <t>マタ</t>
    </rPh>
    <rPh sb="17" eb="22">
      <t>ノウコウセッショクシャ</t>
    </rPh>
    <rPh sb="23" eb="25">
      <t>タイオウ</t>
    </rPh>
    <rPh sb="27" eb="29">
      <t>カイゴ</t>
    </rPh>
    <rPh sb="37" eb="39">
      <t>シセツ</t>
    </rPh>
    <rPh sb="39" eb="40">
      <t>トウ</t>
    </rPh>
    <rPh sb="41" eb="43">
      <t>キュウギョウ</t>
    </rPh>
    <rPh sb="43" eb="45">
      <t>ヨウセイ</t>
    </rPh>
    <rPh sb="46" eb="47">
      <t>ウ</t>
    </rPh>
    <rPh sb="49" eb="52">
      <t>ジギョウショ</t>
    </rPh>
    <rPh sb="53" eb="55">
      <t>シセツ</t>
    </rPh>
    <rPh sb="55" eb="56">
      <t>トウ</t>
    </rPh>
    <rPh sb="57" eb="58">
      <t>フク</t>
    </rPh>
    <phoneticPr fontId="3"/>
  </si>
  <si>
    <t>　</t>
    <phoneticPr fontId="3"/>
  </si>
  <si>
    <t>通所による訪問</t>
    <rPh sb="0" eb="2">
      <t>ツウショ</t>
    </rPh>
    <rPh sb="5" eb="7">
      <t>ホウモン</t>
    </rPh>
    <phoneticPr fontId="3"/>
  </si>
  <si>
    <t>なし</t>
  </si>
  <si>
    <t>（ウ）感染者が発生した介護サービス事業所・施設等（以下のいずれかに該当）の利用者の受け入れや当該事業所・施設等に応援職員の派遣を行う事業所・施設等
①　（ア）の①に該当する介護サービス事業所・施設等
②　感染症の拡大防止の観点から必要があり、自主的に休業した介護サービス事業所等</t>
    <rPh sb="3" eb="6">
      <t>カンセンシャ</t>
    </rPh>
    <rPh sb="21" eb="24">
      <t>シセツトウ</t>
    </rPh>
    <rPh sb="25" eb="27">
      <t>イカ</t>
    </rPh>
    <rPh sb="33" eb="35">
      <t>ガイトウ</t>
    </rPh>
    <rPh sb="37" eb="40">
      <t>リヨウシャ</t>
    </rPh>
    <rPh sb="41" eb="42">
      <t>ウ</t>
    </rPh>
    <rPh sb="43" eb="44">
      <t>イ</t>
    </rPh>
    <rPh sb="46" eb="51">
      <t>トウガイジギョウショ</t>
    </rPh>
    <rPh sb="52" eb="55">
      <t>シセツトウ</t>
    </rPh>
    <rPh sb="56" eb="60">
      <t>オウエンショクイン</t>
    </rPh>
    <rPh sb="61" eb="63">
      <t>ハケン</t>
    </rPh>
    <rPh sb="64" eb="65">
      <t>オコナ</t>
    </rPh>
    <rPh sb="66" eb="69">
      <t>ジギョウショ</t>
    </rPh>
    <rPh sb="70" eb="73">
      <t>シセツトウ</t>
    </rPh>
    <rPh sb="82" eb="84">
      <t>ガイトウ</t>
    </rPh>
    <rPh sb="86" eb="88">
      <t>カイゴ</t>
    </rPh>
    <rPh sb="92" eb="95">
      <t>ジギョウショ</t>
    </rPh>
    <rPh sb="96" eb="98">
      <t>シセツ</t>
    </rPh>
    <rPh sb="98" eb="99">
      <t>トウ</t>
    </rPh>
    <phoneticPr fontId="3"/>
  </si>
  <si>
    <t>※１ 介護施設等</t>
    <phoneticPr fontId="3"/>
  </si>
  <si>
    <t>　介護老人福祉施設，地域密着型介護老人福祉施設，介護老人保健施設，介護医療院，介護療養型医療施設，</t>
    <phoneticPr fontId="3"/>
  </si>
  <si>
    <t>　認知症対応型共同生活介護事業所（短期利用認知症対応型共同生活介護を除く。），養護老人ホーム，軽費老人ホーム，</t>
    <phoneticPr fontId="3"/>
  </si>
  <si>
    <t>　有料老人ホーム及びサービス付き高齢者向け住宅</t>
    <phoneticPr fontId="3"/>
  </si>
  <si>
    <t>※２ 訪問系サービス事業所</t>
    <phoneticPr fontId="3"/>
  </si>
  <si>
    <t>　訪問介護事業所，訪問入浴介護事業所，訪問看護事業所，訪問リハビリテーション事業所，定期巡回・随時対応型訪問介護看護事業所，</t>
    <phoneticPr fontId="3"/>
  </si>
  <si>
    <t>　夜間対応型訪問介護事業所，小規模多機能型居宅介護事業所及び看護小規模多機能型居宅介護事業所（訪問サービスに限る。）並びに居宅介護支援事業所，</t>
    <phoneticPr fontId="3"/>
  </si>
  <si>
    <t xml:space="preserve">  福祉用具貸与事業所（（ア）の事業を除く。）及び居宅療養管理指導事業所</t>
    <phoneticPr fontId="3"/>
  </si>
  <si>
    <t>※３　短期入所系サービス事業所</t>
    <phoneticPr fontId="3"/>
  </si>
  <si>
    <t>　短期入所生活介護事業所，短期入所療養介護事業所，小規模多機能型居宅介護事業所及び看護小規模多機能型居宅介護事業所（宿泊サービスに限る。）</t>
    <phoneticPr fontId="3"/>
  </si>
  <si>
    <t>　並びに認知症対応型共同生活介護事業所（短期利用認知症対応型共同生活介護に限る。）</t>
    <phoneticPr fontId="3"/>
  </si>
  <si>
    <t>※４　通所系サービス事業所</t>
    <phoneticPr fontId="3"/>
  </si>
  <si>
    <t>　通所介護事業所，地域密着型通所介護事業所，療養通所介護事業所，認知症対応型通所介護事業所，通所リハビリテーション事業所，　</t>
    <phoneticPr fontId="3"/>
  </si>
  <si>
    <t>　小規模多機能型居宅介護事業所及び看護小規模多機能型居宅介護事業所（通いサービスに限る。）</t>
    <phoneticPr fontId="3"/>
  </si>
  <si>
    <t>※５　高齢者施設等</t>
    <phoneticPr fontId="3"/>
  </si>
  <si>
    <t>　介護老人福祉施設，地域密着型介護老人福祉施設，介護老人保健施設，介護医療院，介護療養型医療施設，認知症対応型共同生活介護事業所，</t>
    <phoneticPr fontId="3"/>
  </si>
  <si>
    <t xml:space="preserve">  養護老人ホーム，軽費老人ホーム，有料老人ホーム及びサービス付き高齢者向け住宅，短期入所生活介護事業所，短期入所療養介護事業所</t>
    <phoneticPr fontId="3"/>
  </si>
  <si>
    <t>提出資料一覧</t>
    <rPh sb="0" eb="4">
      <t>テイシュツシリョウ</t>
    </rPh>
    <rPh sb="4" eb="6">
      <t>イチラン</t>
    </rPh>
    <phoneticPr fontId="25"/>
  </si>
  <si>
    <t>説明</t>
    <rPh sb="0" eb="2">
      <t>セツメイ</t>
    </rPh>
    <phoneticPr fontId="25"/>
  </si>
  <si>
    <t>様式名</t>
    <rPh sb="0" eb="3">
      <t>ヨウシキメイ</t>
    </rPh>
    <phoneticPr fontId="25"/>
  </si>
  <si>
    <t>提 出 書 類</t>
    <rPh sb="0" eb="1">
      <t>テイ</t>
    </rPh>
    <rPh sb="2" eb="3">
      <t>デ</t>
    </rPh>
    <rPh sb="4" eb="5">
      <t>ショ</t>
    </rPh>
    <rPh sb="6" eb="7">
      <t>タグイ</t>
    </rPh>
    <phoneticPr fontId="3"/>
  </si>
  <si>
    <t>ファイル形式</t>
    <rPh sb="4" eb="6">
      <t>ケイシキ</t>
    </rPh>
    <phoneticPr fontId="25"/>
  </si>
  <si>
    <t>チェック欄</t>
    <rPh sb="4" eb="5">
      <t>ラン</t>
    </rPh>
    <phoneticPr fontId="25"/>
  </si>
  <si>
    <t>　申請書本文</t>
    <rPh sb="1" eb="4">
      <t>シンセイショ</t>
    </rPh>
    <rPh sb="4" eb="6">
      <t>ホンブン</t>
    </rPh>
    <phoneticPr fontId="25"/>
  </si>
  <si>
    <t>必須</t>
    <rPh sb="0" eb="2">
      <t>ヒッス</t>
    </rPh>
    <phoneticPr fontId="25"/>
  </si>
  <si>
    <t>交付申請書兼実績報告書</t>
    <rPh sb="0" eb="2">
      <t>コウフ</t>
    </rPh>
    <rPh sb="2" eb="5">
      <t>シンセイショ</t>
    </rPh>
    <rPh sb="5" eb="6">
      <t>ケン</t>
    </rPh>
    <rPh sb="6" eb="8">
      <t>ジッセキ</t>
    </rPh>
    <rPh sb="8" eb="11">
      <t>ホウコクショ</t>
    </rPh>
    <phoneticPr fontId="3"/>
  </si>
  <si>
    <t>・様式は市ホームページからダウンロードしてください。
・法人名及び同所在地等を記載
・原則として、法人名（代表者名）の口座名義とすること</t>
    <rPh sb="1" eb="3">
      <t>ヨウシキ</t>
    </rPh>
    <rPh sb="4" eb="5">
      <t>シ</t>
    </rPh>
    <rPh sb="28" eb="30">
      <t>ホウジン</t>
    </rPh>
    <rPh sb="30" eb="31">
      <t>メイ</t>
    </rPh>
    <rPh sb="31" eb="32">
      <t>オヨ</t>
    </rPh>
    <rPh sb="33" eb="34">
      <t>ドウ</t>
    </rPh>
    <rPh sb="34" eb="38">
      <t>ショザイチトウ</t>
    </rPh>
    <rPh sb="39" eb="41">
      <t>キサイ</t>
    </rPh>
    <phoneticPr fontId="25"/>
  </si>
  <si>
    <t>総括表</t>
    <rPh sb="0" eb="3">
      <t>ソウカツヒョウ</t>
    </rPh>
    <phoneticPr fontId="25"/>
  </si>
  <si>
    <t>Excel(.xlsx)</t>
    <phoneticPr fontId="25"/>
  </si>
  <si>
    <t>・申請者は法人名とすること
・所在地は、法人の主たる所在地とすること</t>
    <rPh sb="1" eb="4">
      <t>シンセイシャ</t>
    </rPh>
    <rPh sb="5" eb="8">
      <t>ホウジンメイ</t>
    </rPh>
    <rPh sb="15" eb="18">
      <t>ショザイチ</t>
    </rPh>
    <rPh sb="20" eb="22">
      <t>ホウジン</t>
    </rPh>
    <rPh sb="23" eb="24">
      <t>シュ</t>
    </rPh>
    <rPh sb="26" eb="29">
      <t>ショザイチ</t>
    </rPh>
    <phoneticPr fontId="25"/>
  </si>
  <si>
    <t>事業所・施設別
申請額一覧</t>
    <rPh sb="0" eb="3">
      <t>ジギョウショ</t>
    </rPh>
    <rPh sb="4" eb="6">
      <t>シセツ</t>
    </rPh>
    <rPh sb="6" eb="7">
      <t>ベツ</t>
    </rPh>
    <rPh sb="8" eb="11">
      <t>シンセイガク</t>
    </rPh>
    <rPh sb="11" eb="13">
      <t>イチラン</t>
    </rPh>
    <phoneticPr fontId="25"/>
  </si>
  <si>
    <t>・同一法人による事業所は、併せて作成してください</t>
    <rPh sb="1" eb="5">
      <t>ドウイツホウジン</t>
    </rPh>
    <rPh sb="8" eb="11">
      <t>ジギョウショ</t>
    </rPh>
    <rPh sb="13" eb="14">
      <t>アワ</t>
    </rPh>
    <rPh sb="16" eb="18">
      <t>サクセイ</t>
    </rPh>
    <phoneticPr fontId="25"/>
  </si>
  <si>
    <t>事業所・施設別個票</t>
    <rPh sb="0" eb="3">
      <t>ジギョウショ</t>
    </rPh>
    <rPh sb="4" eb="6">
      <t>シセツ</t>
    </rPh>
    <rPh sb="6" eb="7">
      <t>ベツ</t>
    </rPh>
    <rPh sb="7" eb="9">
      <t>コヒョウ</t>
    </rPh>
    <phoneticPr fontId="25"/>
  </si>
  <si>
    <t>・事業所が複数の場合は、シートをコピーして使用（個票２，個票３、、、）</t>
    <rPh sb="1" eb="4">
      <t>ジギョウショ</t>
    </rPh>
    <rPh sb="5" eb="7">
      <t>フクスウ</t>
    </rPh>
    <rPh sb="8" eb="10">
      <t>バアイ</t>
    </rPh>
    <rPh sb="21" eb="23">
      <t>シヨウ</t>
    </rPh>
    <rPh sb="24" eb="26">
      <t>コヒョウ</t>
    </rPh>
    <rPh sb="28" eb="30">
      <t>コヒョウ</t>
    </rPh>
    <phoneticPr fontId="25"/>
  </si>
  <si>
    <t>-</t>
    <phoneticPr fontId="25"/>
  </si>
  <si>
    <t>感染症発症から収束までの経緯</t>
    <rPh sb="0" eb="3">
      <t>カンセンショウ</t>
    </rPh>
    <rPh sb="3" eb="5">
      <t>ハッショウ</t>
    </rPh>
    <rPh sb="7" eb="9">
      <t>シュウソク</t>
    </rPh>
    <rPh sb="12" eb="14">
      <t>ケイイ</t>
    </rPh>
    <phoneticPr fontId="25"/>
  </si>
  <si>
    <t>任意</t>
    <rPh sb="0" eb="2">
      <t>ニンイ</t>
    </rPh>
    <phoneticPr fontId="25"/>
  </si>
  <si>
    <t>該当あれば必須</t>
    <rPh sb="0" eb="2">
      <t>ガイトウ</t>
    </rPh>
    <rPh sb="5" eb="7">
      <t>ヒッス</t>
    </rPh>
    <phoneticPr fontId="25"/>
  </si>
  <si>
    <t>-</t>
    <phoneticPr fontId="25"/>
  </si>
  <si>
    <r>
      <rPr>
        <sz val="8"/>
        <color theme="1"/>
        <rFont val="ＭＳ Ｐゴシック"/>
        <family val="3"/>
        <charset val="128"/>
        <scheme val="minor"/>
      </rPr>
      <t>受領委任状</t>
    </r>
    <r>
      <rPr>
        <sz val="8"/>
        <color rgb="FFFF0000"/>
        <rFont val="ＭＳ Ｐゴシック"/>
        <family val="3"/>
        <charset val="128"/>
        <scheme val="minor"/>
      </rPr>
      <t/>
    </r>
    <rPh sb="0" eb="2">
      <t>ジュリョウ</t>
    </rPh>
    <rPh sb="2" eb="5">
      <t>イニンジョウ</t>
    </rPh>
    <phoneticPr fontId="25"/>
  </si>
  <si>
    <t>個別協議申立書</t>
    <rPh sb="0" eb="4">
      <t>コベツキョウギ</t>
    </rPh>
    <rPh sb="4" eb="7">
      <t>モウシタテショ</t>
    </rPh>
    <phoneticPr fontId="25"/>
  </si>
  <si>
    <t>上記のほか、補助を申請する経費に応じて以下の書類を添付すること</t>
    <rPh sb="0" eb="2">
      <t>ジョウキ</t>
    </rPh>
    <rPh sb="6" eb="8">
      <t>ホジョ</t>
    </rPh>
    <rPh sb="9" eb="11">
      <t>シンセイ</t>
    </rPh>
    <rPh sb="13" eb="15">
      <t>ケイヒ</t>
    </rPh>
    <rPh sb="16" eb="17">
      <t>オウ</t>
    </rPh>
    <rPh sb="19" eb="21">
      <t>イカ</t>
    </rPh>
    <rPh sb="22" eb="24">
      <t>ショルイ</t>
    </rPh>
    <rPh sb="25" eb="27">
      <t>テンプ</t>
    </rPh>
    <phoneticPr fontId="25"/>
  </si>
  <si>
    <t>　■以下の書類は、事業所ごとに作成し、Excelなど計算式が入ったものはPDF化せずに提出すること。</t>
    <rPh sb="2" eb="4">
      <t>イカ</t>
    </rPh>
    <rPh sb="5" eb="7">
      <t>ショルイ</t>
    </rPh>
    <rPh sb="9" eb="12">
      <t>ジギョウショ</t>
    </rPh>
    <rPh sb="15" eb="17">
      <t>サクセイ</t>
    </rPh>
    <rPh sb="26" eb="29">
      <t>ケイサンシキ</t>
    </rPh>
    <rPh sb="30" eb="31">
      <t>ハイ</t>
    </rPh>
    <rPh sb="39" eb="40">
      <t>カ</t>
    </rPh>
    <rPh sb="43" eb="45">
      <t>テイシュツ</t>
    </rPh>
    <phoneticPr fontId="25"/>
  </si>
  <si>
    <t>　■人件費、割増賃金、手当　など</t>
    <rPh sb="2" eb="5">
      <t>ジンケンヒ</t>
    </rPh>
    <rPh sb="6" eb="10">
      <t>ワリマシチンギン</t>
    </rPh>
    <rPh sb="11" eb="13">
      <t>テアテ</t>
    </rPh>
    <phoneticPr fontId="25"/>
  </si>
  <si>
    <t>参考①</t>
    <rPh sb="0" eb="2">
      <t>サンコウ</t>
    </rPh>
    <phoneticPr fontId="25"/>
  </si>
  <si>
    <t>補助申請を行う割増賃金・手当等の一覧</t>
    <rPh sb="0" eb="2">
      <t>ホジョ</t>
    </rPh>
    <rPh sb="2" eb="4">
      <t>シンセイ</t>
    </rPh>
    <rPh sb="5" eb="6">
      <t>オコナ</t>
    </rPh>
    <rPh sb="7" eb="11">
      <t>ワリマシチンギン</t>
    </rPh>
    <rPh sb="12" eb="14">
      <t>テアテ</t>
    </rPh>
    <rPh sb="14" eb="15">
      <t>トウ</t>
    </rPh>
    <rPh sb="16" eb="18">
      <t>イチラン</t>
    </rPh>
    <phoneticPr fontId="25"/>
  </si>
  <si>
    <t>このファイルの隣のシート「参考①」に記載の項目を参考に、補助の対象となる費用を整理した表を添付すること
（個票の各「費目」別に計上の金額計と一致するよう整理する）</t>
    <rPh sb="7" eb="8">
      <t>トナリ</t>
    </rPh>
    <rPh sb="13" eb="15">
      <t>サンコウ</t>
    </rPh>
    <rPh sb="18" eb="20">
      <t>キサイ</t>
    </rPh>
    <rPh sb="21" eb="23">
      <t>コウモク</t>
    </rPh>
    <rPh sb="24" eb="26">
      <t>サンコウ</t>
    </rPh>
    <rPh sb="28" eb="30">
      <t>ホジョ</t>
    </rPh>
    <rPh sb="31" eb="33">
      <t>タイショウ</t>
    </rPh>
    <rPh sb="36" eb="38">
      <t>ヒヨウ</t>
    </rPh>
    <rPh sb="39" eb="41">
      <t>セイリ</t>
    </rPh>
    <rPh sb="43" eb="44">
      <t>ヒョウ</t>
    </rPh>
    <rPh sb="45" eb="47">
      <t>テンプ</t>
    </rPh>
    <rPh sb="53" eb="55">
      <t>コヒョウ</t>
    </rPh>
    <rPh sb="56" eb="57">
      <t>カク</t>
    </rPh>
    <rPh sb="58" eb="60">
      <t>ヒモク</t>
    </rPh>
    <rPh sb="61" eb="62">
      <t>ベツ</t>
    </rPh>
    <rPh sb="63" eb="65">
      <t>ケイジョウ</t>
    </rPh>
    <rPh sb="66" eb="68">
      <t>キンガク</t>
    </rPh>
    <rPh sb="68" eb="69">
      <t>ケイ</t>
    </rPh>
    <rPh sb="70" eb="72">
      <t>イッチ</t>
    </rPh>
    <rPh sb="76" eb="78">
      <t>セイリ</t>
    </rPh>
    <phoneticPr fontId="25"/>
  </si>
  <si>
    <t>支給実績が確認できるもの（給与台帳、支払明細等）</t>
    <rPh sb="0" eb="2">
      <t>シキュウ</t>
    </rPh>
    <rPh sb="2" eb="4">
      <t>ジッセキ</t>
    </rPh>
    <rPh sb="5" eb="7">
      <t>カクニン</t>
    </rPh>
    <rPh sb="13" eb="17">
      <t>キュウヨダイチョウ</t>
    </rPh>
    <rPh sb="18" eb="20">
      <t>シハライ</t>
    </rPh>
    <rPh sb="20" eb="22">
      <t>メイサイ</t>
    </rPh>
    <rPh sb="22" eb="23">
      <t>トウ</t>
    </rPh>
    <phoneticPr fontId="25"/>
  </si>
  <si>
    <t>上記の一覧表の氏名をそろえること
補助の対象となる部分をマーカー等で明示すること</t>
    <rPh sb="0" eb="2">
      <t>ジョウキ</t>
    </rPh>
    <rPh sb="3" eb="6">
      <t>イチランヒョウ</t>
    </rPh>
    <rPh sb="7" eb="9">
      <t>シメイ</t>
    </rPh>
    <rPh sb="17" eb="19">
      <t>ホジョ</t>
    </rPh>
    <rPh sb="20" eb="22">
      <t>タイショウ</t>
    </rPh>
    <rPh sb="25" eb="27">
      <t>ブブン</t>
    </rPh>
    <rPh sb="32" eb="33">
      <t>トウ</t>
    </rPh>
    <rPh sb="34" eb="36">
      <t>メイジ</t>
    </rPh>
    <phoneticPr fontId="25"/>
  </si>
  <si>
    <t>　■　消耗品等の購入経費</t>
    <rPh sb="3" eb="7">
      <t>ショウモウヒントウ</t>
    </rPh>
    <rPh sb="8" eb="10">
      <t>コウニュウ</t>
    </rPh>
    <rPh sb="10" eb="12">
      <t>ケイヒ</t>
    </rPh>
    <phoneticPr fontId="25"/>
  </si>
  <si>
    <t>参考②</t>
    <rPh sb="0" eb="2">
      <t>サンコウ</t>
    </rPh>
    <phoneticPr fontId="25"/>
  </si>
  <si>
    <t>購入費用の一覧</t>
    <rPh sb="0" eb="4">
      <t>コウニュウヒヨウ</t>
    </rPh>
    <rPh sb="5" eb="7">
      <t>イチラン</t>
    </rPh>
    <phoneticPr fontId="25"/>
  </si>
  <si>
    <t>補助の対象となる経費の領収書順に、日付け、商品名、用途、金額を整理し、支出証拠書類と突合できるようナンバリングすること（隣のシート「参考②」参照）（個票の各「費目」別に計上の金額計と一致するよう整理する）</t>
    <rPh sb="0" eb="2">
      <t>ホジョ</t>
    </rPh>
    <rPh sb="3" eb="5">
      <t>タイショウ</t>
    </rPh>
    <rPh sb="8" eb="10">
      <t>ケイヒ</t>
    </rPh>
    <rPh sb="11" eb="15">
      <t>リョウシュウショジュン</t>
    </rPh>
    <rPh sb="17" eb="19">
      <t>ヒヅケ</t>
    </rPh>
    <rPh sb="21" eb="24">
      <t>ショウヒンメイ</t>
    </rPh>
    <rPh sb="25" eb="27">
      <t>ヨウト</t>
    </rPh>
    <rPh sb="28" eb="30">
      <t>キンガク</t>
    </rPh>
    <rPh sb="31" eb="33">
      <t>セイリ</t>
    </rPh>
    <rPh sb="35" eb="41">
      <t>シシュツショウコショルイ</t>
    </rPh>
    <rPh sb="42" eb="44">
      <t>トツゴウ</t>
    </rPh>
    <rPh sb="60" eb="61">
      <t>トナリ</t>
    </rPh>
    <rPh sb="66" eb="68">
      <t>サンコウ</t>
    </rPh>
    <rPh sb="70" eb="72">
      <t>サンショウ</t>
    </rPh>
    <rPh sb="74" eb="76">
      <t>コヒョウ</t>
    </rPh>
    <rPh sb="77" eb="78">
      <t>カク</t>
    </rPh>
    <rPh sb="79" eb="81">
      <t>ヒモク</t>
    </rPh>
    <rPh sb="82" eb="83">
      <t>ベツ</t>
    </rPh>
    <rPh sb="84" eb="86">
      <t>ケイジョウ</t>
    </rPh>
    <rPh sb="87" eb="89">
      <t>キンガク</t>
    </rPh>
    <rPh sb="89" eb="90">
      <t>ケイ</t>
    </rPh>
    <rPh sb="91" eb="93">
      <t>イッチ</t>
    </rPh>
    <rPh sb="97" eb="99">
      <t>セイリ</t>
    </rPh>
    <phoneticPr fontId="25"/>
  </si>
  <si>
    <t>領収書</t>
    <rPh sb="0" eb="3">
      <t>リョウシュウショ</t>
    </rPh>
    <phoneticPr fontId="25"/>
  </si>
  <si>
    <t>PDF等</t>
    <rPh sb="3" eb="4">
      <t>トウ</t>
    </rPh>
    <phoneticPr fontId="25"/>
  </si>
  <si>
    <t>日付、商品名、数量、金額が明示されていること
（一覧表と突合するためのナンバリングを行い、一覧表と同じ順序に並べること）</t>
    <rPh sb="0" eb="2">
      <t>ヒヅケ</t>
    </rPh>
    <rPh sb="3" eb="6">
      <t>ショウヒンメイ</t>
    </rPh>
    <rPh sb="7" eb="9">
      <t>スウリョウ</t>
    </rPh>
    <rPh sb="10" eb="12">
      <t>キンガク</t>
    </rPh>
    <rPh sb="13" eb="15">
      <t>メイジ</t>
    </rPh>
    <rPh sb="24" eb="27">
      <t>イチランヒョウ</t>
    </rPh>
    <rPh sb="28" eb="30">
      <t>トツゴウ</t>
    </rPh>
    <rPh sb="42" eb="43">
      <t>オコナ</t>
    </rPh>
    <rPh sb="45" eb="48">
      <t>イチランヒョウ</t>
    </rPh>
    <rPh sb="49" eb="50">
      <t>オナ</t>
    </rPh>
    <rPh sb="51" eb="53">
      <t>ジュンジョ</t>
    </rPh>
    <rPh sb="54" eb="55">
      <t>ナラ</t>
    </rPh>
    <phoneticPr fontId="25"/>
  </si>
  <si>
    <t>　■　施設内療養に要する経費</t>
    <rPh sb="3" eb="8">
      <t>シセツナイリョウヨウ</t>
    </rPh>
    <rPh sb="9" eb="10">
      <t>ヨウ</t>
    </rPh>
    <rPh sb="12" eb="14">
      <t>ケイヒ</t>
    </rPh>
    <phoneticPr fontId="25"/>
  </si>
  <si>
    <t>感染対策等を行った上での施設内療養に要する費用の補助に係るチェックリスト</t>
    <phoneticPr fontId="25"/>
  </si>
  <si>
    <r>
      <t>施設内療養に関するチェックリスト
※令和</t>
    </r>
    <r>
      <rPr>
        <sz val="8"/>
        <color rgb="FFFF0000"/>
        <rFont val="ＭＳ Ｐゴシック"/>
        <family val="3"/>
        <charset val="128"/>
        <scheme val="minor"/>
      </rPr>
      <t>５</t>
    </r>
    <r>
      <rPr>
        <sz val="8"/>
        <color theme="1"/>
        <rFont val="ＭＳ Ｐゴシック"/>
        <family val="3"/>
        <charset val="128"/>
        <scheme val="minor"/>
      </rPr>
      <t>年度から様式が変更されています。</t>
    </r>
    <rPh sb="0" eb="5">
      <t>シセツナイリョウヨウ</t>
    </rPh>
    <rPh sb="6" eb="7">
      <t>カン</t>
    </rPh>
    <rPh sb="18" eb="20">
      <t>レイワ</t>
    </rPh>
    <rPh sb="21" eb="23">
      <t>ネンド</t>
    </rPh>
    <rPh sb="25" eb="27">
      <t>ヨウシキ</t>
    </rPh>
    <rPh sb="28" eb="30">
      <t>ヘンコウ</t>
    </rPh>
    <phoneticPr fontId="25"/>
  </si>
  <si>
    <t>参考③</t>
    <rPh sb="0" eb="2">
      <t>サンコウ</t>
    </rPh>
    <phoneticPr fontId="25"/>
  </si>
  <si>
    <t>施設内療養管理シート</t>
    <rPh sb="0" eb="5">
      <t>シセツナイリョウヨウ</t>
    </rPh>
    <rPh sb="5" eb="7">
      <t>カンリ</t>
    </rPh>
    <phoneticPr fontId="25"/>
  </si>
  <si>
    <t>このファイルの隣のシート「参考③」の記載内容を参考に、補助対象者及び対象期間等を記載</t>
    <rPh sb="13" eb="15">
      <t>サンコウ</t>
    </rPh>
    <rPh sb="20" eb="22">
      <t>ナイヨウ</t>
    </rPh>
    <rPh sb="29" eb="32">
      <t>タイショウシャ</t>
    </rPh>
    <rPh sb="32" eb="33">
      <t>オヨ</t>
    </rPh>
    <rPh sb="34" eb="36">
      <t>タイショウ</t>
    </rPh>
    <rPh sb="36" eb="38">
      <t>キカン</t>
    </rPh>
    <rPh sb="38" eb="39">
      <t>トウ</t>
    </rPh>
    <rPh sb="40" eb="42">
      <t>キサイ</t>
    </rPh>
    <phoneticPr fontId="25"/>
  </si>
  <si>
    <t>参考④</t>
    <rPh sb="0" eb="2">
      <t>サンコウ</t>
    </rPh>
    <phoneticPr fontId="25"/>
  </si>
  <si>
    <t>感染症法上の位置づけの変更に伴う医療提供体制に関する調査</t>
    <rPh sb="0" eb="3">
      <t>カンセンショウ</t>
    </rPh>
    <rPh sb="3" eb="4">
      <t>ホウ</t>
    </rPh>
    <rPh sb="4" eb="5">
      <t>ジョウ</t>
    </rPh>
    <rPh sb="6" eb="8">
      <t>イチ</t>
    </rPh>
    <rPh sb="11" eb="13">
      <t>ヘンコウ</t>
    </rPh>
    <rPh sb="14" eb="15">
      <t>トモナ</t>
    </rPh>
    <rPh sb="16" eb="18">
      <t>イリョウ</t>
    </rPh>
    <rPh sb="18" eb="20">
      <t>テイキョウ</t>
    </rPh>
    <rPh sb="20" eb="22">
      <t>タイセイ</t>
    </rPh>
    <rPh sb="23" eb="24">
      <t>カン</t>
    </rPh>
    <rPh sb="26" eb="28">
      <t>チョウサ</t>
    </rPh>
    <phoneticPr fontId="25"/>
  </si>
  <si>
    <t>・令和５年5月8日時点の状況について作成すること。
・令和５年４～５月に行った調査と同じ内容です。
・令和５年度は、全てにおいて要件を満たさなければ補助の対象外となります。</t>
    <rPh sb="1" eb="3">
      <t>レイワ</t>
    </rPh>
    <rPh sb="4" eb="5">
      <t>ネン</t>
    </rPh>
    <rPh sb="6" eb="7">
      <t>ガツ</t>
    </rPh>
    <rPh sb="8" eb="9">
      <t>ニチ</t>
    </rPh>
    <rPh sb="9" eb="11">
      <t>ジテン</t>
    </rPh>
    <rPh sb="12" eb="14">
      <t>ジョウキョウ</t>
    </rPh>
    <rPh sb="18" eb="20">
      <t>サクセイ</t>
    </rPh>
    <rPh sb="27" eb="29">
      <t>レイワ</t>
    </rPh>
    <rPh sb="30" eb="31">
      <t>ネン</t>
    </rPh>
    <rPh sb="34" eb="35">
      <t>ガツ</t>
    </rPh>
    <rPh sb="36" eb="37">
      <t>オコナ</t>
    </rPh>
    <rPh sb="39" eb="41">
      <t>チョウサ</t>
    </rPh>
    <rPh sb="42" eb="43">
      <t>オナ</t>
    </rPh>
    <rPh sb="44" eb="46">
      <t>ナイヨウ</t>
    </rPh>
    <rPh sb="51" eb="53">
      <t>レイワ</t>
    </rPh>
    <rPh sb="54" eb="56">
      <t>ネンド</t>
    </rPh>
    <rPh sb="58" eb="59">
      <t>スベ</t>
    </rPh>
    <rPh sb="64" eb="66">
      <t>ヨウケン</t>
    </rPh>
    <rPh sb="67" eb="68">
      <t>ミ</t>
    </rPh>
    <rPh sb="74" eb="76">
      <t>ホジョ</t>
    </rPh>
    <rPh sb="77" eb="80">
      <t>タイショウガイ</t>
    </rPh>
    <phoneticPr fontId="25"/>
  </si>
  <si>
    <t>（ア）新型コロナウイルス感染症が発生又は感染者と接触があったもの（感染者と同居している場合に限る。以下同じ。）に対応した介護サービス事業所・施設等（休業要請を受けた事業所・施設等を含む。）
　①　利用者又は職員に感染者が発生した介護サービス事業所・介護施設等（職員に感染者と接触があった者が複数発生し、職員が不足した場合を含む）
　②　感染者と接触があった者に対応した訪問系サービス事業所、短期入所系サービス事業所、介護施設等
　③　感染等の疑いがある者に対して一定の要件のもと自費で検査を実施した介護施設等
　④　施設内療養を行った高齢者施設等
（イ）新型コロナウイルス感染症の流行に伴い居宅でサービスを提供する通所サービス事業所
　（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感染を未然に防ぐために代替措置をとった場合（近隣自治体や近隣事業所・施設等で感染者が発生している場合又は感染拡大地域で新型コロナウイルス感染症が流行している場合（感染者が一定数継続して発生している状況等）に限る。））</t>
    <rPh sb="98" eb="102">
      <t>リヨウシャマタ</t>
    </rPh>
    <rPh sb="103" eb="105">
      <t>ショクイン</t>
    </rPh>
    <rPh sb="106" eb="109">
      <t>カンセンシャ</t>
    </rPh>
    <rPh sb="110" eb="112">
      <t>ハッセイ</t>
    </rPh>
    <rPh sb="151" eb="153">
      <t>ショクイン</t>
    </rPh>
    <rPh sb="154" eb="156">
      <t>フソク</t>
    </rPh>
    <rPh sb="217" eb="219">
      <t>カンセン</t>
    </rPh>
    <rPh sb="231" eb="233">
      <t>イッテイ</t>
    </rPh>
    <rPh sb="234" eb="236">
      <t>ヨウケン</t>
    </rPh>
    <rPh sb="239" eb="241">
      <t>ジヒ</t>
    </rPh>
    <rPh sb="242" eb="244">
      <t>ケンサ</t>
    </rPh>
    <rPh sb="245" eb="247">
      <t>ジッシ</t>
    </rPh>
    <rPh sb="249" eb="254">
      <t>カイゴシセツトウ</t>
    </rPh>
    <rPh sb="258" eb="263">
      <t>シセツナイリョウヨウ</t>
    </rPh>
    <rPh sb="264" eb="265">
      <t>オコナ</t>
    </rPh>
    <rPh sb="267" eb="272">
      <t>コウレイシャシセツ</t>
    </rPh>
    <rPh sb="272" eb="273">
      <t>トウ</t>
    </rPh>
    <rPh sb="480" eb="482">
      <t>ツウジョウ</t>
    </rPh>
    <rPh sb="482" eb="484">
      <t>ケイタイ</t>
    </rPh>
    <rPh sb="486" eb="488">
      <t>ツウショ</t>
    </rPh>
    <rPh sb="492" eb="494">
      <t>テイキョウ</t>
    </rPh>
    <rPh sb="495" eb="497">
      <t>コンナン</t>
    </rPh>
    <rPh sb="501" eb="503">
      <t>キュウギョウ</t>
    </rPh>
    <rPh sb="504" eb="505">
      <t>オコナ</t>
    </rPh>
    <rPh sb="507" eb="509">
      <t>バアイ</t>
    </rPh>
    <rPh sb="514" eb="516">
      <t>カンセン</t>
    </rPh>
    <rPh sb="517" eb="519">
      <t>ミゼン</t>
    </rPh>
    <rPh sb="520" eb="521">
      <t>フセ</t>
    </rPh>
    <rPh sb="525" eb="527">
      <t>ダイタイ</t>
    </rPh>
    <rPh sb="527" eb="529">
      <t>ソチ</t>
    </rPh>
    <rPh sb="533" eb="535">
      <t>バアイ</t>
    </rPh>
    <rPh sb="542" eb="544">
      <t>キンリン</t>
    </rPh>
    <rPh sb="544" eb="547">
      <t>ジギョウショ</t>
    </rPh>
    <rPh sb="548" eb="551">
      <t>シセツトウ</t>
    </rPh>
    <rPh sb="552" eb="555">
      <t>カンセンシャ</t>
    </rPh>
    <rPh sb="556" eb="558">
      <t>ハッセイ</t>
    </rPh>
    <rPh sb="562" eb="564">
      <t>バアイ</t>
    </rPh>
    <rPh sb="564" eb="565">
      <t>マタ</t>
    </rPh>
    <rPh sb="566" eb="572">
      <t>カンセンカクダイチイキ</t>
    </rPh>
    <rPh sb="573" eb="575">
      <t>シンガタ</t>
    </rPh>
    <rPh sb="582" eb="585">
      <t>カンセンショウ</t>
    </rPh>
    <rPh sb="586" eb="588">
      <t>リュウコウ</t>
    </rPh>
    <rPh sb="592" eb="594">
      <t>バアイ</t>
    </rPh>
    <rPh sb="595" eb="598">
      <t>カンセンシャ</t>
    </rPh>
    <rPh sb="599" eb="602">
      <t>イッテイスウ</t>
    </rPh>
    <rPh sb="617" eb="618">
      <t>カギ</t>
    </rPh>
    <phoneticPr fontId="3"/>
  </si>
  <si>
    <t>様式１－１</t>
    <rPh sb="0" eb="2">
      <t>ヨウシキ</t>
    </rPh>
    <phoneticPr fontId="25"/>
  </si>
  <si>
    <t>様式１－２</t>
    <rPh sb="0" eb="2">
      <t>ヨウシキ</t>
    </rPh>
    <phoneticPr fontId="25"/>
  </si>
  <si>
    <t>様式１－３</t>
    <rPh sb="0" eb="2">
      <t>ヨウシキ</t>
    </rPh>
    <phoneticPr fontId="25"/>
  </si>
  <si>
    <t>別紙４</t>
    <rPh sb="0" eb="2">
      <t>ベッシ</t>
    </rPh>
    <phoneticPr fontId="25"/>
  </si>
  <si>
    <t>・記載例を参考に作成してください。
・療養期間を明記し、施設内療養管理シートと整合性を図ること。</t>
    <rPh sb="1" eb="3">
      <t>キサイ</t>
    </rPh>
    <rPh sb="3" eb="4">
      <t>レイ</t>
    </rPh>
    <rPh sb="5" eb="7">
      <t>サンコウ</t>
    </rPh>
    <rPh sb="8" eb="10">
      <t>サクセイ</t>
    </rPh>
    <rPh sb="19" eb="21">
      <t>リョウヨウ</t>
    </rPh>
    <rPh sb="21" eb="23">
      <t>キカン</t>
    </rPh>
    <rPh sb="24" eb="26">
      <t>メイキ</t>
    </rPh>
    <rPh sb="28" eb="31">
      <t>シセツナイ</t>
    </rPh>
    <rPh sb="31" eb="33">
      <t>リョウヨウ</t>
    </rPh>
    <rPh sb="33" eb="35">
      <t>カンリ</t>
    </rPh>
    <rPh sb="39" eb="42">
      <t>セイゴウセイ</t>
    </rPh>
    <rPh sb="43" eb="44">
      <t>ハカ</t>
    </rPh>
    <phoneticPr fontId="25"/>
  </si>
  <si>
    <t>・記載例を参考に作成してください。
・申請者（法人）の代表者名と口座名義が異なる場合は必須
　（例）口座名義が施設名（施設長名）となっている場合など</t>
    <rPh sb="19" eb="22">
      <t>シンセイシャ</t>
    </rPh>
    <rPh sb="23" eb="25">
      <t>ホウジン</t>
    </rPh>
    <rPh sb="27" eb="30">
      <t>ダイヒョウシャ</t>
    </rPh>
    <rPh sb="30" eb="31">
      <t>メイ</t>
    </rPh>
    <rPh sb="32" eb="34">
      <t>コウザ</t>
    </rPh>
    <rPh sb="34" eb="36">
      <t>メイギ</t>
    </rPh>
    <rPh sb="37" eb="38">
      <t>コト</t>
    </rPh>
    <rPh sb="40" eb="42">
      <t>バアイ</t>
    </rPh>
    <rPh sb="43" eb="45">
      <t>ヒッス</t>
    </rPh>
    <rPh sb="48" eb="49">
      <t>レイ</t>
    </rPh>
    <rPh sb="50" eb="54">
      <t>コウザメイギ</t>
    </rPh>
    <rPh sb="55" eb="57">
      <t>シセツ</t>
    </rPh>
    <rPh sb="57" eb="58">
      <t>メイ</t>
    </rPh>
    <rPh sb="59" eb="63">
      <t>シセツチョウメイ</t>
    </rPh>
    <rPh sb="70" eb="72">
      <t>バアイ</t>
    </rPh>
    <phoneticPr fontId="25"/>
  </si>
  <si>
    <t>・記入要領を参考に作成してください。</t>
    <rPh sb="1" eb="5">
      <t>キニュウヨウリョウ</t>
    </rPh>
    <phoneticPr fontId="25"/>
  </si>
  <si>
    <t>様式１－４</t>
    <rPh sb="0" eb="2">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</si>
</sst>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0_);[Red]\(#,##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b/>
      <sz val="11"/>
      <color rgb="FFFF0000"/>
      <name val="ＭＳ Ｐゴシック"/>
      <family val="3"/>
      <charset val="128"/>
    </font>
    <font>
      <u/>
      <sz val="11"/>
      <color theme="10"/>
      <name val="ＭＳ Ｐゴシック"/>
      <family val="3"/>
      <charset val="128"/>
    </font>
    <font>
      <sz val="6"/>
      <name val="ＭＳ 明朝"/>
      <family val="1"/>
      <charset val="128"/>
    </font>
    <font>
      <sz val="7"/>
      <name val="ＭＳ Ｐ明朝"/>
      <family val="1"/>
      <charset val="128"/>
    </font>
    <font>
      <sz val="11"/>
      <color theme="1"/>
      <name val="ＭＳ Ｐ明朝"/>
      <family val="1"/>
      <charset val="128"/>
    </font>
    <font>
      <sz val="8"/>
      <color theme="1"/>
      <name val="ＭＳ Ｐ明朝"/>
      <family val="1"/>
      <charset val="128"/>
    </font>
    <font>
      <sz val="11"/>
      <color theme="1"/>
      <name val="ＭＳ Ｐゴシック"/>
      <family val="2"/>
      <scheme val="minor"/>
    </font>
    <font>
      <sz val="6"/>
      <name val="ＭＳ Ｐゴシック"/>
      <family val="3"/>
      <charset val="128"/>
      <scheme val="minor"/>
    </font>
    <font>
      <sz val="16"/>
      <name val="ＭＳ Ｐゴシック"/>
      <family val="3"/>
      <charset val="128"/>
    </font>
    <font>
      <sz val="9"/>
      <color theme="1"/>
      <name val="ＭＳ Ｐゴシック"/>
      <family val="2"/>
      <scheme val="minor"/>
    </font>
    <font>
      <sz val="9"/>
      <name val="ＭＳ Ｐゴシック"/>
      <family val="3"/>
      <charset val="128"/>
    </font>
    <font>
      <sz val="9"/>
      <color theme="1"/>
      <name val="ＭＳ Ｐゴシック"/>
      <family val="3"/>
      <charset val="128"/>
      <scheme val="minor"/>
    </font>
    <font>
      <b/>
      <sz val="9"/>
      <color theme="1"/>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
      <sz val="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s>
  <cellStyleXfs count="9">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0" borderId="0">
      <alignment vertical="center"/>
    </xf>
    <xf numFmtId="0" fontId="24" fillId="0" borderId="0"/>
    <xf numFmtId="0" fontId="4" fillId="0" borderId="0"/>
  </cellStyleXfs>
  <cellXfs count="477">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lignment vertical="center"/>
    </xf>
    <xf numFmtId="0" fontId="5" fillId="0" borderId="5"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9" fillId="0" borderId="0" xfId="0" applyFont="1" applyFill="1">
      <alignment vertical="center"/>
    </xf>
    <xf numFmtId="0" fontId="10" fillId="0" borderId="0" xfId="0" applyFont="1" applyFill="1">
      <alignment vertical="center"/>
    </xf>
    <xf numFmtId="0" fontId="10" fillId="0" borderId="0" xfId="0" applyFont="1" applyFill="1" applyBorder="1">
      <alignment vertical="center"/>
    </xf>
    <xf numFmtId="0" fontId="10" fillId="0" borderId="8" xfId="0" applyFont="1" applyFill="1" applyBorder="1" applyAlignment="1" applyProtection="1">
      <alignment vertical="center" shrinkToFit="1"/>
      <protection locked="0"/>
    </xf>
    <xf numFmtId="0" fontId="10" fillId="0" borderId="8" xfId="0" applyFont="1" applyFill="1" applyBorder="1" applyAlignment="1" applyProtection="1">
      <alignment vertical="center"/>
      <protection locked="0"/>
    </xf>
    <xf numFmtId="0" fontId="10" fillId="0" borderId="5" xfId="0" applyFont="1" applyFill="1" applyBorder="1" applyAlignment="1">
      <alignment vertical="center"/>
    </xf>
    <xf numFmtId="0" fontId="11" fillId="0" borderId="5" xfId="0" applyFont="1" applyFill="1" applyBorder="1" applyAlignment="1">
      <alignment vertical="center"/>
    </xf>
    <xf numFmtId="0" fontId="10" fillId="0" borderId="5" xfId="0" applyFont="1" applyFill="1" applyBorder="1" applyAlignment="1" applyProtection="1">
      <alignment vertical="center" shrinkToFit="1"/>
      <protection locked="0"/>
    </xf>
    <xf numFmtId="0" fontId="10" fillId="0" borderId="5" xfId="0" applyFont="1" applyFill="1" applyBorder="1" applyAlignment="1">
      <alignment vertical="center" textRotation="255"/>
    </xf>
    <xf numFmtId="0" fontId="10" fillId="0" borderId="5" xfId="0" applyFont="1" applyFill="1" applyBorder="1" applyAlignment="1" applyProtection="1">
      <alignment vertical="center"/>
      <protection locked="0"/>
    </xf>
    <xf numFmtId="0" fontId="11" fillId="0" borderId="8" xfId="0" applyFont="1" applyFill="1" applyBorder="1" applyAlignment="1">
      <alignment vertical="center"/>
    </xf>
    <xf numFmtId="0" fontId="9" fillId="2" borderId="0" xfId="0" applyFont="1" applyFill="1" applyAlignment="1">
      <alignment horizontal="center" vertical="center"/>
    </xf>
    <xf numFmtId="0" fontId="9" fillId="2" borderId="0" xfId="0" applyFont="1" applyFill="1">
      <alignment vertical="center"/>
    </xf>
    <xf numFmtId="0" fontId="7" fillId="0" borderId="2" xfId="0" applyFont="1" applyBorder="1">
      <alignment vertical="center"/>
    </xf>
    <xf numFmtId="0" fontId="12" fillId="0" borderId="0" xfId="0" applyFont="1" applyFill="1">
      <alignment vertical="center"/>
    </xf>
    <xf numFmtId="176" fontId="10" fillId="0" borderId="5" xfId="0" applyNumberFormat="1" applyFont="1" applyFill="1" applyBorder="1" applyAlignment="1">
      <alignment vertical="center"/>
    </xf>
    <xf numFmtId="0" fontId="10" fillId="0" borderId="8" xfId="0" applyFont="1" applyFill="1" applyBorder="1">
      <alignment vertical="center"/>
    </xf>
    <xf numFmtId="0" fontId="10" fillId="0" borderId="2" xfId="0" applyFont="1" applyFill="1" applyBorder="1">
      <alignment vertical="center"/>
    </xf>
    <xf numFmtId="0" fontId="9" fillId="2" borderId="0" xfId="0" applyFont="1" applyFill="1" applyAlignment="1">
      <alignment vertical="center"/>
    </xf>
    <xf numFmtId="0" fontId="9" fillId="0" borderId="0" xfId="0" applyFont="1" applyFill="1" applyAlignment="1">
      <alignment vertical="center"/>
    </xf>
    <xf numFmtId="0" fontId="12" fillId="0" borderId="8" xfId="0" applyFont="1" applyFill="1" applyBorder="1">
      <alignment vertical="center"/>
    </xf>
    <xf numFmtId="0" fontId="12" fillId="0" borderId="8" xfId="0" applyFont="1" applyFill="1" applyBorder="1" applyAlignment="1">
      <alignment vertical="center"/>
    </xf>
    <xf numFmtId="0" fontId="10" fillId="0" borderId="8" xfId="0" applyFont="1" applyFill="1" applyBorder="1" applyAlignment="1">
      <alignment vertical="center"/>
    </xf>
    <xf numFmtId="0" fontId="10" fillId="0" borderId="5" xfId="0" applyFont="1" applyFill="1" applyBorder="1" applyAlignment="1">
      <alignment horizontal="left" vertical="center"/>
    </xf>
    <xf numFmtId="0" fontId="10" fillId="0" borderId="8" xfId="0" applyFont="1" applyFill="1" applyBorder="1" applyAlignment="1">
      <alignment horizontal="left" vertical="center"/>
    </xf>
    <xf numFmtId="0" fontId="11" fillId="0" borderId="8" xfId="0" applyFont="1" applyFill="1" applyBorder="1" applyAlignment="1">
      <alignment vertical="center" wrapText="1"/>
    </xf>
    <xf numFmtId="0" fontId="8" fillId="0" borderId="0" xfId="0" applyFont="1" applyFill="1" applyBorder="1" applyAlignment="1">
      <alignment horizontal="left" vertical="center"/>
    </xf>
    <xf numFmtId="0" fontId="12" fillId="0" borderId="5" xfId="0" applyFont="1" applyFill="1" applyBorder="1" applyAlignment="1">
      <alignment vertical="center"/>
    </xf>
    <xf numFmtId="0" fontId="10" fillId="0" borderId="3" xfId="0" applyFont="1" applyFill="1" applyBorder="1">
      <alignment vertical="center"/>
    </xf>
    <xf numFmtId="0" fontId="12" fillId="0" borderId="5" xfId="0" applyFont="1" applyFill="1" applyBorder="1">
      <alignment vertical="center"/>
    </xf>
    <xf numFmtId="0" fontId="10" fillId="0" borderId="8" xfId="0" applyFont="1" applyFill="1" applyBorder="1" applyAlignment="1">
      <alignment vertical="center" textRotation="255"/>
    </xf>
    <xf numFmtId="0" fontId="9" fillId="0" borderId="8" xfId="0" applyFont="1" applyFill="1" applyBorder="1">
      <alignment vertical="center"/>
    </xf>
    <xf numFmtId="0" fontId="11" fillId="0" borderId="0" xfId="0" applyFont="1" applyFill="1">
      <alignment vertical="center"/>
    </xf>
    <xf numFmtId="0" fontId="6" fillId="0" borderId="0" xfId="0" applyFont="1">
      <alignment vertical="center"/>
    </xf>
    <xf numFmtId="0" fontId="8" fillId="0" borderId="8" xfId="0" applyFont="1" applyFill="1" applyBorder="1" applyAlignment="1">
      <alignment horizontal="left" vertical="center"/>
    </xf>
    <xf numFmtId="0" fontId="9" fillId="0" borderId="5" xfId="0" applyFont="1" applyFill="1" applyBorder="1">
      <alignment vertical="center"/>
    </xf>
    <xf numFmtId="0" fontId="8" fillId="0" borderId="8" xfId="0" applyFont="1" applyFill="1" applyBorder="1">
      <alignment vertical="center"/>
    </xf>
    <xf numFmtId="0" fontId="9" fillId="0" borderId="37"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xf numFmtId="0" fontId="13" fillId="0" borderId="0" xfId="0" applyFont="1" applyFill="1" applyBorder="1" applyAlignment="1">
      <alignment vertical="top"/>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14" fillId="0" borderId="0" xfId="0" applyFont="1">
      <alignment vertical="center"/>
    </xf>
    <xf numFmtId="0" fontId="11" fillId="0" borderId="0" xfId="0" applyFont="1" applyFill="1" applyAlignment="1">
      <alignment vertical="center" shrinkToFit="1"/>
    </xf>
    <xf numFmtId="0" fontId="7" fillId="0" borderId="21" xfId="0" applyFont="1" applyBorder="1">
      <alignment vertical="center"/>
    </xf>
    <xf numFmtId="0" fontId="6" fillId="0" borderId="22" xfId="0" applyFont="1" applyBorder="1" applyAlignment="1">
      <alignment vertical="center"/>
    </xf>
    <xf numFmtId="0" fontId="6" fillId="0" borderId="12" xfId="0" applyFont="1" applyBorder="1" applyAlignment="1">
      <alignment vertical="center"/>
    </xf>
    <xf numFmtId="176" fontId="6" fillId="0" borderId="14" xfId="0" applyNumberFormat="1" applyFont="1" applyBorder="1" applyAlignment="1">
      <alignment vertical="center"/>
    </xf>
    <xf numFmtId="176" fontId="6" fillId="0" borderId="8"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1" fillId="0" borderId="0" xfId="0" applyFont="1" applyFill="1" applyBorder="1" applyAlignment="1">
      <alignment vertical="center" wrapText="1"/>
    </xf>
    <xf numFmtId="0" fontId="5" fillId="0" borderId="13" xfId="0"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5" fillId="0" borderId="16" xfId="0" applyFont="1" applyFill="1" applyBorder="1">
      <alignment vertical="center"/>
    </xf>
    <xf numFmtId="0" fontId="5" fillId="0" borderId="11" xfId="0" applyFont="1" applyFill="1" applyBorder="1">
      <alignment vertical="center"/>
    </xf>
    <xf numFmtId="0" fontId="5" fillId="0" borderId="8" xfId="0" applyFont="1" applyFill="1" applyBorder="1" applyAlignment="1">
      <alignment horizontal="center" vertical="center"/>
    </xf>
    <xf numFmtId="0" fontId="5" fillId="0" borderId="8" xfId="0" applyFont="1" applyFill="1" applyBorder="1">
      <alignment vertical="center"/>
    </xf>
    <xf numFmtId="0" fontId="5" fillId="0" borderId="12" xfId="0" applyFont="1" applyFill="1" applyBorder="1">
      <alignment vertical="center"/>
    </xf>
    <xf numFmtId="0" fontId="5" fillId="0" borderId="9"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5" fillId="0" borderId="1"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lignment vertical="center"/>
    </xf>
    <xf numFmtId="0" fontId="5" fillId="0" borderId="3" xfId="0" applyFont="1" applyFill="1" applyBorder="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10" fillId="0" borderId="4" xfId="0" applyFont="1" applyFill="1" applyBorder="1" applyAlignment="1">
      <alignment horizontal="left" vertical="center"/>
    </xf>
    <xf numFmtId="0" fontId="13" fillId="0" borderId="2" xfId="0" applyFont="1" applyFill="1" applyBorder="1" applyAlignment="1" applyProtection="1">
      <alignment vertical="top"/>
      <protection locked="0"/>
    </xf>
    <xf numFmtId="0" fontId="10" fillId="0" borderId="2" xfId="0" applyFont="1" applyFill="1" applyBorder="1" applyAlignment="1" applyProtection="1">
      <alignment vertical="center" wrapText="1"/>
      <protection locked="0"/>
    </xf>
    <xf numFmtId="0" fontId="10" fillId="0" borderId="19" xfId="0" applyFont="1" applyFill="1" applyBorder="1">
      <alignment vertical="center"/>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9" fillId="0" borderId="37" xfId="0" applyFont="1" applyFill="1" applyBorder="1" applyAlignment="1">
      <alignment horizontal="center" vertical="center"/>
    </xf>
    <xf numFmtId="0" fontId="10" fillId="4" borderId="8" xfId="0" applyFont="1" applyFill="1" applyBorder="1" applyAlignment="1">
      <alignment horizontal="left" vertical="center"/>
    </xf>
    <xf numFmtId="0" fontId="10" fillId="4" borderId="5" xfId="0" applyFont="1" applyFill="1" applyBorder="1">
      <alignment vertical="center"/>
    </xf>
    <xf numFmtId="0" fontId="15" fillId="0" borderId="0" xfId="0" applyFont="1">
      <alignment vertical="center"/>
    </xf>
    <xf numFmtId="0" fontId="10" fillId="3" borderId="62" xfId="0" applyFont="1" applyFill="1" applyBorder="1" applyAlignment="1">
      <alignment horizontal="center" vertical="center"/>
    </xf>
    <xf numFmtId="178" fontId="9" fillId="0" borderId="1" xfId="0" applyNumberFormat="1" applyFont="1" applyBorder="1" applyAlignment="1">
      <alignment horizontal="center" vertical="center" shrinkToFit="1"/>
    </xf>
    <xf numFmtId="178" fontId="9" fillId="0" borderId="36" xfId="0" applyNumberFormat="1" applyFont="1" applyBorder="1" applyAlignment="1">
      <alignment horizontal="center" vertical="center" shrinkToFit="1"/>
    </xf>
    <xf numFmtId="178" fontId="9" fillId="0" borderId="36" xfId="4" applyNumberFormat="1" applyFont="1" applyBorder="1" applyAlignment="1">
      <alignment horizontal="right" vertical="center" shrinkToFit="1"/>
    </xf>
    <xf numFmtId="178" fontId="9" fillId="0" borderId="60" xfId="4" applyNumberFormat="1" applyFont="1" applyBorder="1" applyAlignment="1">
      <alignment horizontal="right" vertical="center" shrinkToFit="1"/>
    </xf>
    <xf numFmtId="178" fontId="9" fillId="0" borderId="3" xfId="4" applyNumberFormat="1" applyFont="1" applyBorder="1" applyAlignment="1">
      <alignment horizontal="right" vertical="center" shrinkToFit="1"/>
    </xf>
    <xf numFmtId="178" fontId="9" fillId="0" borderId="39" xfId="4" applyNumberFormat="1" applyFont="1" applyBorder="1" applyAlignment="1">
      <alignment horizontal="right" vertical="center" shrinkToFit="1"/>
    </xf>
    <xf numFmtId="178" fontId="9" fillId="0" borderId="54" xfId="0" applyNumberFormat="1" applyFont="1" applyBorder="1" applyAlignment="1">
      <alignment horizontal="center" vertical="center" shrinkToFit="1"/>
    </xf>
    <xf numFmtId="178" fontId="9" fillId="0" borderId="52" xfId="0" applyNumberFormat="1" applyFont="1" applyBorder="1" applyAlignment="1">
      <alignment horizontal="center" vertical="center" shrinkToFit="1"/>
    </xf>
    <xf numFmtId="178" fontId="9" fillId="0" borderId="52" xfId="4" applyNumberFormat="1" applyFont="1" applyBorder="1" applyAlignment="1">
      <alignment horizontal="right" vertical="center" shrinkToFit="1"/>
    </xf>
    <xf numFmtId="178" fontId="9" fillId="0" borderId="63" xfId="4" applyNumberFormat="1" applyFont="1" applyBorder="1" applyAlignment="1">
      <alignment horizontal="right" vertical="center" shrinkToFit="1"/>
    </xf>
    <xf numFmtId="178" fontId="9" fillId="0" borderId="55" xfId="4" applyNumberFormat="1" applyFont="1" applyBorder="1" applyAlignment="1">
      <alignment horizontal="right" vertical="center" shrinkToFit="1"/>
    </xf>
    <xf numFmtId="178" fontId="9" fillId="0" borderId="61" xfId="4" applyNumberFormat="1" applyFont="1" applyBorder="1" applyAlignment="1">
      <alignment horizontal="right" vertical="center" shrinkToFit="1"/>
    </xf>
    <xf numFmtId="178" fontId="9" fillId="0" borderId="56" xfId="4" applyNumberFormat="1" applyFont="1" applyBorder="1" applyAlignment="1">
      <alignment horizontal="right" vertical="center" shrinkToFit="1"/>
    </xf>
    <xf numFmtId="178" fontId="9" fillId="4" borderId="39" xfId="4" applyNumberFormat="1" applyFont="1" applyFill="1" applyBorder="1" applyAlignment="1">
      <alignment horizontal="right" vertical="center" shrinkToFit="1"/>
    </xf>
    <xf numFmtId="178" fontId="9" fillId="4" borderId="56" xfId="4" applyNumberFormat="1" applyFont="1" applyFill="1" applyBorder="1" applyAlignment="1">
      <alignment horizontal="right" vertical="center" shrinkToFit="1"/>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78" fontId="9" fillId="0" borderId="57" xfId="4" applyNumberFormat="1" applyFont="1" applyBorder="1" applyAlignment="1">
      <alignment horizontal="right" vertical="center" shrinkToFit="1"/>
    </xf>
    <xf numFmtId="178" fontId="9" fillId="0" borderId="64" xfId="4" applyNumberFormat="1" applyFont="1" applyBorder="1" applyAlignment="1">
      <alignment horizontal="right" vertical="center" shrinkToFit="1"/>
    </xf>
    <xf numFmtId="178" fontId="9" fillId="0" borderId="58" xfId="4" applyNumberFormat="1" applyFont="1" applyBorder="1" applyAlignment="1">
      <alignment horizontal="right" vertical="center" shrinkToFit="1"/>
    </xf>
    <xf numFmtId="178" fontId="9" fillId="0" borderId="53" xfId="4" applyNumberFormat="1" applyFont="1" applyBorder="1" applyAlignment="1">
      <alignment horizontal="right" vertical="center" shrinkToFit="1"/>
    </xf>
    <xf numFmtId="178" fontId="9" fillId="0" borderId="59" xfId="4" applyNumberFormat="1" applyFont="1" applyBorder="1" applyAlignment="1">
      <alignment horizontal="right" vertical="center" shrinkToFit="1"/>
    </xf>
    <xf numFmtId="0" fontId="16" fillId="0" borderId="0" xfId="0" applyFont="1" applyAlignment="1">
      <alignment vertical="center"/>
    </xf>
    <xf numFmtId="0" fontId="15" fillId="0" borderId="0" xfId="0" applyFont="1" applyAlignment="1">
      <alignment horizontal="left" vertical="top"/>
    </xf>
    <xf numFmtId="0" fontId="17" fillId="0" borderId="0" xfId="0" applyFont="1" applyAlignment="1">
      <alignment horizontal="left" vertical="top"/>
    </xf>
    <xf numFmtId="0" fontId="15" fillId="0" borderId="36" xfId="0" applyFont="1" applyBorder="1" applyAlignment="1">
      <alignment horizontal="center" vertical="center"/>
    </xf>
    <xf numFmtId="49" fontId="17" fillId="0" borderId="36" xfId="0" applyNumberFormat="1" applyFont="1" applyBorder="1" applyAlignment="1">
      <alignment horizontal="center" vertical="top"/>
    </xf>
    <xf numFmtId="0" fontId="17" fillId="0" borderId="36" xfId="0" applyFont="1" applyBorder="1" applyAlignment="1">
      <alignment horizontal="center" vertical="top"/>
    </xf>
    <xf numFmtId="49" fontId="17" fillId="0" borderId="36" xfId="0" applyNumberFormat="1" applyFont="1" applyBorder="1" applyAlignment="1">
      <alignment horizontal="left" vertical="top" wrapText="1"/>
    </xf>
    <xf numFmtId="0" fontId="17" fillId="0" borderId="36" xfId="0" applyFont="1" applyBorder="1" applyAlignment="1">
      <alignment horizontal="left" vertical="top" wrapText="1"/>
    </xf>
    <xf numFmtId="49" fontId="17" fillId="0" borderId="18" xfId="0" applyNumberFormat="1" applyFont="1" applyBorder="1" applyAlignment="1">
      <alignment vertical="top" wrapText="1"/>
    </xf>
    <xf numFmtId="0" fontId="17" fillId="0" borderId="18" xfId="0" applyFont="1" applyBorder="1" applyAlignment="1">
      <alignment horizontal="left" vertical="top" wrapText="1"/>
    </xf>
    <xf numFmtId="0" fontId="17" fillId="0" borderId="18" xfId="0" applyFont="1" applyBorder="1" applyAlignment="1">
      <alignment vertical="top" wrapText="1"/>
    </xf>
    <xf numFmtId="0" fontId="0" fillId="0" borderId="0" xfId="0" applyFill="1">
      <alignment vertical="center"/>
    </xf>
    <xf numFmtId="0" fontId="18"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Fill="1" applyAlignment="1">
      <alignment horizontal="right" vertical="center"/>
    </xf>
    <xf numFmtId="0" fontId="5" fillId="0" borderId="0" xfId="0" applyFont="1" applyAlignment="1">
      <alignment vertical="center" wrapText="1"/>
    </xf>
    <xf numFmtId="0" fontId="5" fillId="0" borderId="0" xfId="0" applyFont="1" applyAlignment="1">
      <alignment wrapTex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0" borderId="0" xfId="0" applyFont="1" applyBorder="1">
      <alignment vertical="center"/>
    </xf>
    <xf numFmtId="0" fontId="5" fillId="4" borderId="8" xfId="0" applyFont="1" applyFill="1" applyBorder="1">
      <alignment vertical="center"/>
    </xf>
    <xf numFmtId="0" fontId="5" fillId="4" borderId="8" xfId="0" applyFont="1" applyFill="1" applyBorder="1" applyAlignment="1"/>
    <xf numFmtId="0" fontId="5" fillId="4" borderId="65"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4" borderId="67" xfId="0" applyFont="1" applyFill="1" applyBorder="1" applyAlignment="1">
      <alignment horizontal="center" vertical="center" wrapText="1"/>
    </xf>
    <xf numFmtId="0" fontId="5" fillId="4" borderId="6"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7" fillId="0" borderId="0" xfId="0" applyFont="1">
      <alignment vertical="center"/>
    </xf>
    <xf numFmtId="0" fontId="9" fillId="0" borderId="0" xfId="0" applyFont="1" applyFill="1" applyBorder="1">
      <alignment vertical="center"/>
    </xf>
    <xf numFmtId="0" fontId="21" fillId="2" borderId="71" xfId="0" applyFont="1" applyFill="1" applyBorder="1" applyAlignment="1">
      <alignment horizontal="left" vertical="center"/>
    </xf>
    <xf numFmtId="0" fontId="9" fillId="2" borderId="50" xfId="0" applyFont="1" applyFill="1" applyBorder="1" applyAlignment="1">
      <alignment vertical="center"/>
    </xf>
    <xf numFmtId="0" fontId="9" fillId="2" borderId="50" xfId="0" applyFont="1" applyFill="1" applyBorder="1" applyAlignment="1">
      <alignment horizontal="center" vertical="center"/>
    </xf>
    <xf numFmtId="0" fontId="9" fillId="0" borderId="50" xfId="0" applyFont="1" applyFill="1" applyBorder="1">
      <alignment vertical="center"/>
    </xf>
    <xf numFmtId="0" fontId="22" fillId="0" borderId="50" xfId="0" applyFont="1" applyFill="1" applyBorder="1">
      <alignment vertical="center"/>
    </xf>
    <xf numFmtId="0" fontId="22" fillId="0" borderId="72" xfId="0" applyFont="1" applyFill="1" applyBorder="1">
      <alignment vertical="center"/>
    </xf>
    <xf numFmtId="0" fontId="22" fillId="0" borderId="0" xfId="0" applyFont="1" applyFill="1">
      <alignment vertical="center"/>
    </xf>
    <xf numFmtId="0" fontId="21" fillId="2" borderId="73" xfId="0" applyFont="1" applyFill="1" applyBorder="1" applyAlignment="1">
      <alignment vertical="center"/>
    </xf>
    <xf numFmtId="0" fontId="21" fillId="2" borderId="0" xfId="0" applyFont="1" applyFill="1" applyBorder="1" applyAlignment="1">
      <alignment vertical="center"/>
    </xf>
    <xf numFmtId="0" fontId="22" fillId="0" borderId="0" xfId="0" applyFont="1" applyFill="1" applyBorder="1" applyAlignment="1">
      <alignment vertical="center"/>
    </xf>
    <xf numFmtId="0" fontId="22" fillId="0" borderId="74" xfId="0" applyFont="1" applyFill="1" applyBorder="1" applyAlignment="1">
      <alignment vertical="center"/>
    </xf>
    <xf numFmtId="0" fontId="22" fillId="0" borderId="0" xfId="0" applyFont="1" applyFill="1" applyAlignment="1">
      <alignment vertical="center"/>
    </xf>
    <xf numFmtId="0" fontId="21" fillId="2" borderId="73" xfId="0" applyFont="1" applyFill="1" applyBorder="1" applyAlignment="1">
      <alignment horizontal="left" vertical="center"/>
    </xf>
    <xf numFmtId="0" fontId="21" fillId="2" borderId="0" xfId="0" applyFont="1" applyFill="1" applyBorder="1" applyAlignment="1">
      <alignment horizontal="left" vertical="center"/>
    </xf>
    <xf numFmtId="0" fontId="23" fillId="2" borderId="0" xfId="0" applyFont="1" applyFill="1" applyBorder="1" applyAlignment="1">
      <alignment horizontal="left" vertical="center"/>
    </xf>
    <xf numFmtId="0" fontId="23" fillId="2" borderId="74" xfId="0" applyFont="1" applyFill="1" applyBorder="1" applyAlignment="1">
      <alignment horizontal="left" vertical="center"/>
    </xf>
    <xf numFmtId="0" fontId="23" fillId="2" borderId="0" xfId="0" applyFont="1" applyFill="1" applyBorder="1" applyAlignment="1">
      <alignment vertical="center"/>
    </xf>
    <xf numFmtId="0" fontId="23" fillId="2" borderId="74" xfId="0" applyFont="1" applyFill="1" applyBorder="1" applyAlignment="1">
      <alignment vertical="center"/>
    </xf>
    <xf numFmtId="0" fontId="21" fillId="0" borderId="0" xfId="0" applyFont="1" applyFill="1" applyBorder="1" applyAlignment="1">
      <alignment vertical="center"/>
    </xf>
    <xf numFmtId="0" fontId="21"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0" borderId="0" xfId="0" applyFont="1" applyFill="1" applyBorder="1" applyAlignment="1">
      <alignment vertical="center"/>
    </xf>
    <xf numFmtId="0" fontId="21" fillId="0" borderId="73" xfId="0" applyFont="1" applyFill="1" applyBorder="1">
      <alignment vertical="center"/>
    </xf>
    <xf numFmtId="0" fontId="9" fillId="2" borderId="0" xfId="0" applyFont="1" applyFill="1" applyBorder="1">
      <alignment vertical="center"/>
    </xf>
    <xf numFmtId="0" fontId="22" fillId="0" borderId="0" xfId="0" applyFont="1" applyFill="1" applyBorder="1">
      <alignment vertical="center"/>
    </xf>
    <xf numFmtId="0" fontId="22" fillId="0" borderId="74" xfId="0" applyFont="1" applyFill="1" applyBorder="1">
      <alignment vertical="center"/>
    </xf>
    <xf numFmtId="0" fontId="9" fillId="2" borderId="0" xfId="0" applyFont="1" applyFill="1" applyBorder="1" applyAlignment="1">
      <alignment vertical="center"/>
    </xf>
    <xf numFmtId="0" fontId="24" fillId="0" borderId="0" xfId="7" applyAlignment="1">
      <alignment horizontal="centerContinuous" vertical="center" wrapText="1"/>
    </xf>
    <xf numFmtId="0" fontId="4" fillId="0" borderId="0" xfId="8" applyFont="1" applyFill="1" applyAlignment="1">
      <alignment horizontal="centerContinuous" vertical="center" wrapText="1"/>
    </xf>
    <xf numFmtId="0" fontId="26" fillId="0" borderId="0" xfId="8" applyFont="1" applyFill="1" applyAlignment="1">
      <alignment horizontal="centerContinuous" vertical="center"/>
    </xf>
    <xf numFmtId="0" fontId="24" fillId="0" borderId="0" xfId="7" applyAlignment="1">
      <alignment vertical="center"/>
    </xf>
    <xf numFmtId="0" fontId="24" fillId="0" borderId="0" xfId="7" applyFill="1" applyAlignment="1">
      <alignment vertical="center"/>
    </xf>
    <xf numFmtId="0" fontId="27" fillId="0" borderId="36" xfId="7" applyFont="1" applyBorder="1" applyAlignment="1">
      <alignment horizontal="center" vertical="center" shrinkToFit="1"/>
    </xf>
    <xf numFmtId="0" fontId="28" fillId="0" borderId="36" xfId="8" applyFont="1" applyBorder="1" applyAlignment="1">
      <alignment horizontal="center" vertical="center"/>
    </xf>
    <xf numFmtId="0" fontId="28" fillId="0" borderId="36" xfId="8" applyFont="1" applyBorder="1" applyAlignment="1">
      <alignment horizontal="center" vertical="center" shrinkToFit="1"/>
    </xf>
    <xf numFmtId="0" fontId="3" fillId="0" borderId="36" xfId="8" applyFont="1" applyBorder="1" applyAlignment="1">
      <alignment horizontal="center" vertical="center"/>
    </xf>
    <xf numFmtId="0" fontId="29" fillId="0" borderId="36" xfId="7" applyFont="1" applyBorder="1" applyAlignment="1">
      <alignment horizontal="center" vertical="center"/>
    </xf>
    <xf numFmtId="0" fontId="30" fillId="0" borderId="36" xfId="7" applyFont="1" applyBorder="1" applyAlignment="1">
      <alignment horizontal="center" vertical="center" shrinkToFit="1"/>
    </xf>
    <xf numFmtId="0" fontId="14" fillId="0" borderId="36" xfId="8" applyFont="1" applyBorder="1" applyAlignment="1">
      <alignment horizontal="center" vertical="center" shrinkToFit="1"/>
    </xf>
    <xf numFmtId="0" fontId="14" fillId="0" borderId="36" xfId="8" applyFont="1" applyBorder="1" applyAlignment="1">
      <alignment horizontal="center" vertical="center" wrapText="1"/>
    </xf>
    <xf numFmtId="0" fontId="14" fillId="0" borderId="36" xfId="8" applyFont="1" applyBorder="1" applyAlignment="1">
      <alignment horizontal="left" vertical="center" wrapText="1"/>
    </xf>
    <xf numFmtId="0" fontId="31" fillId="2" borderId="36" xfId="7" applyFont="1" applyFill="1" applyBorder="1" applyAlignment="1">
      <alignment horizontal="left" vertical="center" wrapText="1"/>
    </xf>
    <xf numFmtId="0" fontId="31" fillId="0" borderId="36" xfId="7" applyFont="1" applyBorder="1" applyAlignment="1">
      <alignment horizontal="center" vertical="center" shrinkToFit="1"/>
    </xf>
    <xf numFmtId="0" fontId="31" fillId="2" borderId="36" xfId="7" applyFont="1" applyFill="1" applyBorder="1" applyAlignment="1">
      <alignment horizontal="center" vertical="center" wrapText="1"/>
    </xf>
    <xf numFmtId="0" fontId="31" fillId="2" borderId="36" xfId="7" applyFont="1" applyFill="1" applyBorder="1" applyAlignment="1">
      <alignment horizontal="center" vertical="center" shrinkToFit="1"/>
    </xf>
    <xf numFmtId="0" fontId="31" fillId="0" borderId="36" xfId="7" applyFont="1" applyBorder="1"/>
    <xf numFmtId="0" fontId="24" fillId="0" borderId="0" xfId="7"/>
    <xf numFmtId="0" fontId="30" fillId="0" borderId="36" xfId="7" applyFont="1" applyFill="1" applyBorder="1" applyAlignment="1">
      <alignment horizontal="center" vertical="center" shrinkToFit="1"/>
    </xf>
    <xf numFmtId="0" fontId="32" fillId="2" borderId="36" xfId="7" applyFont="1" applyFill="1" applyBorder="1" applyAlignment="1">
      <alignment horizontal="center" vertical="center" wrapText="1"/>
    </xf>
    <xf numFmtId="0" fontId="31" fillId="0" borderId="36" xfId="7" applyFont="1" applyBorder="1" applyAlignment="1">
      <alignment horizontal="left" vertical="center" wrapText="1"/>
    </xf>
    <xf numFmtId="0" fontId="27" fillId="0" borderId="0" xfId="7" applyFont="1" applyBorder="1" applyAlignment="1">
      <alignment horizontal="center" vertical="center" shrinkToFit="1"/>
    </xf>
    <xf numFmtId="0" fontId="31" fillId="0" borderId="0" xfId="7" applyFont="1" applyBorder="1" applyAlignment="1">
      <alignment horizontal="center" vertical="center"/>
    </xf>
    <xf numFmtId="0" fontId="31" fillId="0" borderId="0" xfId="7" applyFont="1" applyBorder="1" applyAlignment="1">
      <alignment horizontal="center" vertical="center" wrapText="1"/>
    </xf>
    <xf numFmtId="0" fontId="31" fillId="0" borderId="0" xfId="7" applyFont="1" applyBorder="1"/>
    <xf numFmtId="0" fontId="31" fillId="0" borderId="0" xfId="7" applyFont="1" applyBorder="1" applyAlignment="1">
      <alignment horizontal="left" vertical="center" wrapText="1"/>
    </xf>
    <xf numFmtId="0" fontId="27" fillId="0" borderId="0" xfId="7" applyFont="1" applyBorder="1" applyAlignment="1">
      <alignment horizontal="left" vertical="center" shrinkToFit="1"/>
    </xf>
    <xf numFmtId="0" fontId="31" fillId="0" borderId="36" xfId="7" applyFont="1" applyBorder="1" applyAlignment="1">
      <alignment horizontal="center" vertical="center"/>
    </xf>
    <xf numFmtId="0" fontId="33" fillId="2" borderId="36" xfId="7" applyFont="1" applyFill="1" applyBorder="1" applyAlignment="1">
      <alignment horizontal="left" vertical="center" wrapText="1"/>
    </xf>
    <xf numFmtId="0" fontId="31" fillId="2" borderId="36" xfId="7" applyFont="1" applyFill="1" applyBorder="1"/>
    <xf numFmtId="0" fontId="27" fillId="0" borderId="8" xfId="7" applyFont="1" applyBorder="1" applyAlignment="1">
      <alignment horizontal="left" vertical="center" shrinkToFit="1"/>
    </xf>
    <xf numFmtId="0" fontId="24" fillId="0" borderId="0" xfId="7" applyAlignment="1">
      <alignment horizontal="center" vertical="center"/>
    </xf>
    <xf numFmtId="0" fontId="30" fillId="6" borderId="36" xfId="7" applyFont="1" applyFill="1" applyBorder="1" applyAlignment="1">
      <alignment horizontal="left" vertical="center" shrinkToFit="1"/>
    </xf>
    <xf numFmtId="0" fontId="27" fillId="0" borderId="0" xfId="7" applyFont="1" applyBorder="1" applyAlignment="1">
      <alignment horizontal="left" vertical="center" shrinkToFit="1"/>
    </xf>
    <xf numFmtId="0" fontId="5" fillId="0" borderId="0" xfId="0" applyFont="1" applyBorder="1" applyAlignment="1">
      <alignment horizontal="center" vertical="center"/>
    </xf>
    <xf numFmtId="0" fontId="5" fillId="4"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4" borderId="12"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4" borderId="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wrapText="1"/>
    </xf>
    <xf numFmtId="179" fontId="5" fillId="4" borderId="8" xfId="0" applyNumberFormat="1" applyFont="1" applyFill="1" applyBorder="1" applyAlignment="1">
      <alignment horizontal="right"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18"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1" xfId="0" applyNumberFormat="1" applyFont="1" applyBorder="1" applyAlignment="1">
      <alignment vertical="center"/>
    </xf>
    <xf numFmtId="176" fontId="5" fillId="0" borderId="8" xfId="0" applyNumberFormat="1"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9" xfId="0" applyFont="1" applyBorder="1" applyAlignment="1">
      <alignment vertical="center"/>
    </xf>
    <xf numFmtId="0" fontId="5" fillId="0" borderId="0" xfId="0"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8" fontId="9" fillId="0" borderId="11" xfId="0" applyNumberFormat="1" applyFont="1" applyBorder="1" applyAlignment="1">
      <alignment horizontal="center" vertical="center" shrinkToFit="1"/>
    </xf>
    <xf numFmtId="178" fontId="9" fillId="0" borderId="8" xfId="0" applyNumberFormat="1" applyFont="1" applyBorder="1" applyAlignment="1">
      <alignment horizontal="center" vertical="center" shrinkToFit="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21" fillId="2" borderId="73" xfId="0" applyFont="1" applyFill="1" applyBorder="1" applyAlignment="1">
      <alignment horizontal="left" vertical="center"/>
    </xf>
    <xf numFmtId="0" fontId="21" fillId="2" borderId="0" xfId="0" applyFont="1" applyFill="1" applyBorder="1" applyAlignment="1">
      <alignment horizontal="left" vertical="center"/>
    </xf>
    <xf numFmtId="0" fontId="21" fillId="2" borderId="73" xfId="0" applyFont="1" applyFill="1" applyBorder="1" applyAlignment="1">
      <alignment horizontal="left" vertical="center" wrapText="1"/>
    </xf>
    <xf numFmtId="0" fontId="11" fillId="4" borderId="43" xfId="0" applyFont="1" applyFill="1" applyBorder="1" applyAlignment="1">
      <alignment horizontal="right" vertical="center" shrinkToFit="1"/>
    </xf>
    <xf numFmtId="0" fontId="11" fillId="4" borderId="44" xfId="0" applyFont="1" applyFill="1" applyBorder="1" applyAlignment="1">
      <alignment horizontal="right" vertical="center" shrinkToFit="1"/>
    </xf>
    <xf numFmtId="0" fontId="11" fillId="4" borderId="49" xfId="0" applyFont="1" applyFill="1" applyBorder="1" applyAlignment="1">
      <alignment horizontal="right" vertical="center" shrinkToFit="1"/>
    </xf>
    <xf numFmtId="0" fontId="11" fillId="4" borderId="50" xfId="0" applyFont="1" applyFill="1" applyBorder="1" applyAlignment="1">
      <alignment horizontal="right" vertical="center" shrinkToFit="1"/>
    </xf>
    <xf numFmtId="0" fontId="9" fillId="0" borderId="68" xfId="0" applyFont="1" applyFill="1" applyBorder="1" applyAlignment="1">
      <alignment horizontal="center" vertical="center"/>
    </xf>
    <xf numFmtId="0" fontId="9" fillId="0" borderId="69"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1" fillId="4" borderId="40" xfId="0" applyFont="1" applyFill="1" applyBorder="1" applyAlignment="1">
      <alignment horizontal="right" vertical="center" shrinkToFit="1"/>
    </xf>
    <xf numFmtId="0" fontId="11" fillId="4" borderId="41" xfId="0" applyFont="1" applyFill="1" applyBorder="1" applyAlignment="1">
      <alignment horizontal="right" vertical="center" shrinkToFit="1"/>
    </xf>
    <xf numFmtId="0" fontId="11" fillId="4" borderId="46" xfId="0" applyFont="1" applyFill="1" applyBorder="1" applyAlignment="1">
      <alignment horizontal="right" vertical="center" shrinkToFit="1"/>
    </xf>
    <xf numFmtId="0" fontId="11" fillId="4" borderId="47" xfId="0" applyFont="1" applyFill="1" applyBorder="1" applyAlignment="1">
      <alignment horizontal="right" vertical="center" shrinkToFit="1"/>
    </xf>
    <xf numFmtId="177" fontId="11" fillId="4" borderId="49" xfId="4" applyNumberFormat="1" applyFont="1" applyFill="1" applyBorder="1" applyAlignment="1">
      <alignment vertical="center" shrinkToFit="1"/>
    </xf>
    <xf numFmtId="177" fontId="11" fillId="4" borderId="50" xfId="4" applyNumberFormat="1" applyFont="1" applyFill="1" applyBorder="1" applyAlignment="1">
      <alignment vertical="center" shrinkToFit="1"/>
    </xf>
    <xf numFmtId="0" fontId="11" fillId="4" borderId="40" xfId="0" applyFont="1" applyFill="1" applyBorder="1" applyAlignment="1">
      <alignment vertical="center" shrinkToFit="1"/>
    </xf>
    <xf numFmtId="0" fontId="11" fillId="4" borderId="41" xfId="0" applyFont="1" applyFill="1" applyBorder="1" applyAlignment="1">
      <alignment vertical="center" shrinkToFit="1"/>
    </xf>
    <xf numFmtId="0" fontId="11" fillId="4" borderId="42" xfId="0" applyFont="1" applyFill="1" applyBorder="1" applyAlignment="1">
      <alignment vertical="center" shrinkToFit="1"/>
    </xf>
    <xf numFmtId="177" fontId="11" fillId="4" borderId="40" xfId="4" applyNumberFormat="1" applyFont="1" applyFill="1" applyBorder="1" applyAlignment="1">
      <alignment vertical="center" shrinkToFit="1"/>
    </xf>
    <xf numFmtId="177" fontId="11" fillId="4" borderId="41" xfId="4" applyNumberFormat="1" applyFont="1" applyFill="1" applyBorder="1" applyAlignment="1">
      <alignment vertical="center" shrinkToFit="1"/>
    </xf>
    <xf numFmtId="0" fontId="11" fillId="4" borderId="43" xfId="0" applyFont="1" applyFill="1" applyBorder="1" applyAlignment="1">
      <alignment vertical="center" shrinkToFit="1"/>
    </xf>
    <xf numFmtId="0" fontId="11" fillId="4" borderId="44" xfId="0" applyFont="1" applyFill="1" applyBorder="1" applyAlignment="1">
      <alignment vertical="center" shrinkToFit="1"/>
    </xf>
    <xf numFmtId="0" fontId="11" fillId="4" borderId="45" xfId="0" applyFont="1" applyFill="1" applyBorder="1" applyAlignment="1">
      <alignment vertical="center" shrinkToFit="1"/>
    </xf>
    <xf numFmtId="177" fontId="11" fillId="4" borderId="43" xfId="4" applyNumberFormat="1" applyFont="1" applyFill="1" applyBorder="1" applyAlignment="1">
      <alignment vertical="center" shrinkToFit="1"/>
    </xf>
    <xf numFmtId="177" fontId="11" fillId="4" borderId="44" xfId="4" applyNumberFormat="1" applyFont="1" applyFill="1" applyBorder="1" applyAlignment="1">
      <alignment vertical="center" shrinkToFit="1"/>
    </xf>
    <xf numFmtId="0" fontId="11" fillId="4" borderId="46" xfId="0" applyFont="1" applyFill="1" applyBorder="1" applyAlignment="1">
      <alignment vertical="center" shrinkToFit="1"/>
    </xf>
    <xf numFmtId="0" fontId="11" fillId="4" borderId="47" xfId="0" applyFont="1" applyFill="1" applyBorder="1" applyAlignment="1">
      <alignment vertical="center" shrinkToFit="1"/>
    </xf>
    <xf numFmtId="0" fontId="11" fillId="4" borderId="48" xfId="0" applyFont="1" applyFill="1" applyBorder="1" applyAlignment="1">
      <alignment vertical="center" shrinkToFit="1"/>
    </xf>
    <xf numFmtId="0" fontId="11" fillId="4" borderId="49" xfId="0" applyFont="1" applyFill="1" applyBorder="1" applyAlignment="1">
      <alignment vertical="center" shrinkToFit="1"/>
    </xf>
    <xf numFmtId="0" fontId="11" fillId="4" borderId="50" xfId="0" applyFont="1" applyFill="1" applyBorder="1" applyAlignment="1">
      <alignment vertical="center" shrinkToFit="1"/>
    </xf>
    <xf numFmtId="0" fontId="11" fillId="4" borderId="51" xfId="0" applyFont="1" applyFill="1" applyBorder="1" applyAlignment="1">
      <alignment vertical="center" shrinkToFit="1"/>
    </xf>
    <xf numFmtId="177" fontId="11" fillId="4" borderId="46" xfId="4" applyNumberFormat="1" applyFont="1" applyFill="1" applyBorder="1" applyAlignment="1">
      <alignment vertical="center" shrinkToFit="1"/>
    </xf>
    <xf numFmtId="177" fontId="11" fillId="4" borderId="47" xfId="4" applyNumberFormat="1" applyFont="1" applyFill="1" applyBorder="1" applyAlignment="1">
      <alignment vertical="center" shrinkToFit="1"/>
    </xf>
    <xf numFmtId="0" fontId="10" fillId="4" borderId="8" xfId="0" applyFont="1" applyFill="1" applyBorder="1" applyAlignment="1">
      <alignment horizontal="center" vertical="center" shrinkToFit="1"/>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8" xfId="0" applyFont="1" applyFill="1" applyBorder="1" applyAlignment="1">
      <alignment vertical="center"/>
    </xf>
    <xf numFmtId="0" fontId="5" fillId="0" borderId="12" xfId="0" applyFont="1" applyFill="1" applyBorder="1" applyAlignment="1">
      <alignment vertical="center"/>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49" fontId="5" fillId="4" borderId="5" xfId="0" applyNumberFormat="1" applyFont="1" applyFill="1" applyBorder="1" applyAlignment="1">
      <alignment horizontal="center" vertical="center" shrinkToFit="1"/>
    </xf>
    <xf numFmtId="0" fontId="5" fillId="4" borderId="1" xfId="0" applyFont="1" applyFill="1" applyBorder="1" applyAlignment="1">
      <alignment vertical="center" shrinkToFit="1"/>
    </xf>
    <xf numFmtId="0" fontId="5" fillId="4" borderId="2" xfId="0" applyFont="1" applyFill="1" applyBorder="1" applyAlignment="1">
      <alignment vertical="center" shrinkToFit="1"/>
    </xf>
    <xf numFmtId="0" fontId="5" fillId="4" borderId="3" xfId="0" applyFont="1" applyFill="1" applyBorder="1" applyAlignment="1">
      <alignment vertical="center" shrinkToFit="1"/>
    </xf>
    <xf numFmtId="0" fontId="19" fillId="4" borderId="1" xfId="5" applyFill="1" applyBorder="1" applyAlignment="1">
      <alignment vertical="center" shrinkToFit="1"/>
    </xf>
    <xf numFmtId="0" fontId="5" fillId="4" borderId="11"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11" xfId="0" applyFont="1" applyFill="1" applyBorder="1" applyAlignment="1">
      <alignment vertical="center"/>
    </xf>
    <xf numFmtId="0" fontId="10" fillId="0" borderId="8" xfId="0" applyFont="1" applyFill="1" applyBorder="1" applyAlignment="1">
      <alignment vertical="center"/>
    </xf>
    <xf numFmtId="0" fontId="10" fillId="0" borderId="12" xfId="0" applyFont="1" applyFill="1" applyBorder="1" applyAlignment="1">
      <alignment vertical="center"/>
    </xf>
    <xf numFmtId="0" fontId="6" fillId="5" borderId="1" xfId="0" applyFont="1" applyFill="1" applyBorder="1" applyAlignment="1">
      <alignment vertical="center" shrinkToFit="1"/>
    </xf>
    <xf numFmtId="0" fontId="6" fillId="5" borderId="2" xfId="0" applyFont="1" applyFill="1" applyBorder="1" applyAlignment="1">
      <alignment vertical="center" shrinkToFit="1"/>
    </xf>
    <xf numFmtId="0" fontId="6" fillId="5" borderId="3" xfId="0" applyFont="1" applyFill="1" applyBorder="1" applyAlignment="1">
      <alignment vertical="center" shrinkToFit="1"/>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49" fontId="5" fillId="4" borderId="11" xfId="0" applyNumberFormat="1" applyFont="1" applyFill="1" applyBorder="1" applyAlignment="1">
      <alignment horizontal="center" vertical="center" shrinkToFit="1"/>
    </xf>
    <xf numFmtId="49" fontId="5" fillId="4" borderId="8"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0" fontId="5" fillId="4" borderId="13"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16" xfId="0" applyFont="1" applyFill="1" applyBorder="1" applyAlignment="1">
      <alignment horizontal="center" vertical="center" shrinkToFit="1"/>
    </xf>
    <xf numFmtId="176" fontId="6" fillId="0" borderId="1" xfId="0" applyNumberFormat="1" applyFont="1" applyFill="1" applyBorder="1" applyAlignment="1">
      <alignment vertical="center" shrinkToFit="1"/>
    </xf>
    <xf numFmtId="176" fontId="6" fillId="0" borderId="2" xfId="0" applyNumberFormat="1" applyFont="1" applyFill="1" applyBorder="1" applyAlignment="1">
      <alignment vertical="center" shrinkToFit="1"/>
    </xf>
    <xf numFmtId="178" fontId="6" fillId="0" borderId="1" xfId="0" applyNumberFormat="1" applyFont="1" applyFill="1" applyBorder="1" applyAlignment="1">
      <alignment horizontal="center" vertical="center" shrinkToFit="1"/>
    </xf>
    <xf numFmtId="178" fontId="6" fillId="0" borderId="2" xfId="0" applyNumberFormat="1" applyFont="1" applyFill="1" applyBorder="1" applyAlignment="1">
      <alignment horizontal="center" vertical="center" shrinkToFit="1"/>
    </xf>
    <xf numFmtId="0" fontId="10" fillId="5" borderId="1"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12" xfId="0" applyFont="1" applyFill="1" applyBorder="1" applyAlignment="1">
      <alignment horizontal="left" vertical="center" wrapText="1"/>
    </xf>
    <xf numFmtId="49" fontId="12" fillId="0" borderId="1" xfId="0" applyNumberFormat="1" applyFont="1" applyFill="1" applyBorder="1" applyAlignment="1">
      <alignment vertical="center" wrapText="1"/>
    </xf>
    <xf numFmtId="49" fontId="12" fillId="0" borderId="2" xfId="0" applyNumberFormat="1" applyFont="1" applyFill="1" applyBorder="1" applyAlignment="1">
      <alignment vertical="center" wrapText="1"/>
    </xf>
    <xf numFmtId="49" fontId="12" fillId="0" borderId="3" xfId="0" applyNumberFormat="1" applyFont="1" applyFill="1" applyBorder="1" applyAlignment="1">
      <alignment vertical="center" wrapText="1"/>
    </xf>
    <xf numFmtId="177" fontId="9" fillId="0" borderId="1" xfId="4" applyNumberFormat="1" applyFont="1" applyFill="1" applyBorder="1" applyAlignment="1">
      <alignment vertical="center" shrinkToFit="1"/>
    </xf>
    <xf numFmtId="177" fontId="9" fillId="0" borderId="2" xfId="4" applyNumberFormat="1" applyFont="1" applyFill="1" applyBorder="1" applyAlignment="1">
      <alignment vertical="center" shrinkToFit="1"/>
    </xf>
    <xf numFmtId="177" fontId="9" fillId="0" borderId="3" xfId="4" applyNumberFormat="1" applyFont="1" applyFill="1" applyBorder="1" applyAlignment="1">
      <alignment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9" fillId="0" borderId="36" xfId="0" applyFont="1" applyFill="1" applyBorder="1" applyAlignment="1">
      <alignment horizontal="center" vertical="center"/>
    </xf>
    <xf numFmtId="38" fontId="9" fillId="0" borderId="1" xfId="4" applyFont="1" applyFill="1" applyBorder="1" applyAlignment="1">
      <alignment vertical="center" shrinkToFit="1"/>
    </xf>
    <xf numFmtId="38" fontId="9" fillId="0" borderId="2" xfId="4" applyFont="1" applyFill="1" applyBorder="1" applyAlignment="1">
      <alignment vertical="center" shrinkToFit="1"/>
    </xf>
    <xf numFmtId="38" fontId="9" fillId="0" borderId="3" xfId="4" applyFont="1" applyFill="1" applyBorder="1" applyAlignment="1">
      <alignment vertical="center" shrinkToFi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6" xfId="0" applyFont="1" applyFill="1" applyBorder="1" applyAlignment="1">
      <alignment horizontal="left" vertical="center" wrapText="1"/>
    </xf>
  </cellXfs>
  <cellStyles count="9">
    <cellStyle name="パーセント 2" xfId="2"/>
    <cellStyle name="ハイパーリンク" xfId="5" builtinId="8"/>
    <cellStyle name="桁区切り" xfId="4" builtinId="6"/>
    <cellStyle name="桁区切り 2" xfId="1"/>
    <cellStyle name="標準" xfId="0" builtinId="0"/>
    <cellStyle name="標準 2" xfId="3"/>
    <cellStyle name="標準 2 2" xfId="6"/>
    <cellStyle name="標準 2 2 2" xfId="8"/>
    <cellStyle name="標準 3" xfId="7"/>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161925</xdr:colOff>
          <xdr:row>9</xdr:row>
          <xdr:rowOff>9525</xdr:rowOff>
        </xdr:from>
        <xdr:to>
          <xdr:col>9</xdr:col>
          <xdr:colOff>57150</xdr:colOff>
          <xdr:row>10</xdr:row>
          <xdr:rowOff>38100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9</xdr:row>
          <xdr:rowOff>219075</xdr:rowOff>
        </xdr:from>
        <xdr:to>
          <xdr:col>9</xdr:col>
          <xdr:colOff>57150</xdr:colOff>
          <xdr:row>11</xdr:row>
          <xdr:rowOff>9525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107949</xdr:rowOff>
    </xdr:from>
    <xdr:to>
      <xdr:col>1</xdr:col>
      <xdr:colOff>118242</xdr:colOff>
      <xdr:row>18</xdr:row>
      <xdr:rowOff>1169276</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3090259"/>
          <a:ext cx="61092" cy="179705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37</xdr:row>
      <xdr:rowOff>63500</xdr:rowOff>
    </xdr:from>
    <xdr:to>
      <xdr:col>1</xdr:col>
      <xdr:colOff>151086</xdr:colOff>
      <xdr:row>38</xdr:row>
      <xdr:rowOff>374431</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27943" y="8222155"/>
          <a:ext cx="93936" cy="4817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28"/>
  <sheetViews>
    <sheetView tabSelected="1" view="pageBreakPreview" zoomScaleNormal="100" zoomScaleSheetLayoutView="100" workbookViewId="0"/>
  </sheetViews>
  <sheetFormatPr defaultColWidth="8.75" defaultRowHeight="13.5" x14ac:dyDescent="0.15"/>
  <cols>
    <col min="1" max="1" width="8.375" style="225" customWidth="1"/>
    <col min="2" max="2" width="9.625" style="225" customWidth="1"/>
    <col min="3" max="3" width="18.375" style="225" customWidth="1"/>
    <col min="4" max="4" width="7.125" style="225" customWidth="1"/>
    <col min="5" max="5" width="6.875" style="225" customWidth="1"/>
    <col min="6" max="6" width="49.875" style="225" customWidth="1"/>
    <col min="7" max="16384" width="8.75" style="225"/>
  </cols>
  <sheetData>
    <row r="1" spans="1:6" s="209" customFormat="1" ht="24.95" customHeight="1" x14ac:dyDescent="0.15">
      <c r="A1" s="206" t="s">
        <v>199</v>
      </c>
      <c r="B1" s="207"/>
      <c r="C1" s="208"/>
      <c r="D1" s="208"/>
      <c r="E1" s="208"/>
      <c r="F1" s="208"/>
    </row>
    <row r="2" spans="1:6" s="209" customFormat="1" ht="16.5" customHeight="1" x14ac:dyDescent="0.15">
      <c r="A2" s="239"/>
      <c r="B2" s="239"/>
      <c r="C2" s="239"/>
      <c r="D2" s="239"/>
      <c r="E2" s="239"/>
      <c r="F2" s="239"/>
    </row>
    <row r="3" spans="1:6" s="209" customFormat="1" x14ac:dyDescent="0.15">
      <c r="B3" s="210"/>
      <c r="C3" s="210"/>
      <c r="D3" s="210"/>
      <c r="E3" s="210"/>
      <c r="F3" s="210"/>
    </row>
    <row r="4" spans="1:6" s="209" customFormat="1" ht="33.950000000000003" customHeight="1" x14ac:dyDescent="0.15">
      <c r="A4" s="211" t="s">
        <v>200</v>
      </c>
      <c r="B4" s="212" t="s">
        <v>201</v>
      </c>
      <c r="C4" s="212" t="s">
        <v>202</v>
      </c>
      <c r="D4" s="213" t="s">
        <v>203</v>
      </c>
      <c r="E4" s="214" t="s">
        <v>204</v>
      </c>
      <c r="F4" s="215" t="s">
        <v>200</v>
      </c>
    </row>
    <row r="5" spans="1:6" s="209" customFormat="1" ht="27.6" customHeight="1" x14ac:dyDescent="0.15">
      <c r="A5" s="240" t="s">
        <v>205</v>
      </c>
      <c r="B5" s="240"/>
      <c r="C5" s="240"/>
      <c r="D5" s="240"/>
      <c r="E5" s="240"/>
      <c r="F5" s="240"/>
    </row>
    <row r="6" spans="1:6" s="209" customFormat="1" ht="33.950000000000003" customHeight="1" x14ac:dyDescent="0.15">
      <c r="A6" s="216" t="s">
        <v>206</v>
      </c>
      <c r="B6" s="221" t="s">
        <v>248</v>
      </c>
      <c r="C6" s="218" t="s">
        <v>207</v>
      </c>
      <c r="D6" s="223" t="s">
        <v>210</v>
      </c>
      <c r="E6" s="219"/>
      <c r="F6" s="220" t="s">
        <v>208</v>
      </c>
    </row>
    <row r="7" spans="1:6" ht="33.950000000000003" customHeight="1" x14ac:dyDescent="0.15">
      <c r="A7" s="216" t="s">
        <v>206</v>
      </c>
      <c r="B7" s="221" t="s">
        <v>249</v>
      </c>
      <c r="C7" s="222" t="s">
        <v>209</v>
      </c>
      <c r="D7" s="223" t="s">
        <v>210</v>
      </c>
      <c r="E7" s="224"/>
      <c r="F7" s="220" t="s">
        <v>211</v>
      </c>
    </row>
    <row r="8" spans="1:6" ht="33.950000000000003" customHeight="1" x14ac:dyDescent="0.15">
      <c r="A8" s="226" t="s">
        <v>206</v>
      </c>
      <c r="B8" s="221" t="s">
        <v>250</v>
      </c>
      <c r="C8" s="222" t="s">
        <v>212</v>
      </c>
      <c r="D8" s="223" t="s">
        <v>210</v>
      </c>
      <c r="E8" s="224"/>
      <c r="F8" s="220" t="s">
        <v>213</v>
      </c>
    </row>
    <row r="9" spans="1:6" ht="33.950000000000003" customHeight="1" x14ac:dyDescent="0.15">
      <c r="A9" s="226" t="s">
        <v>206</v>
      </c>
      <c r="B9" s="221" t="s">
        <v>255</v>
      </c>
      <c r="C9" s="222" t="s">
        <v>214</v>
      </c>
      <c r="D9" s="223" t="s">
        <v>210</v>
      </c>
      <c r="E9" s="224"/>
      <c r="F9" s="220" t="s">
        <v>215</v>
      </c>
    </row>
    <row r="10" spans="1:6" ht="33.950000000000003" customHeight="1" x14ac:dyDescent="0.15">
      <c r="A10" s="226" t="s">
        <v>206</v>
      </c>
      <c r="B10" s="221" t="s">
        <v>216</v>
      </c>
      <c r="C10" s="222" t="s">
        <v>217</v>
      </c>
      <c r="D10" s="217" t="s">
        <v>218</v>
      </c>
      <c r="E10" s="224"/>
      <c r="F10" s="220" t="s">
        <v>252</v>
      </c>
    </row>
    <row r="11" spans="1:6" ht="33.950000000000003" customHeight="1" x14ac:dyDescent="0.15">
      <c r="A11" s="211" t="s">
        <v>219</v>
      </c>
      <c r="B11" s="221" t="s">
        <v>220</v>
      </c>
      <c r="C11" s="227" t="s">
        <v>221</v>
      </c>
      <c r="D11" s="217" t="s">
        <v>218</v>
      </c>
      <c r="E11" s="224"/>
      <c r="F11" s="228" t="s">
        <v>253</v>
      </c>
    </row>
    <row r="12" spans="1:6" ht="33.950000000000003" customHeight="1" x14ac:dyDescent="0.15">
      <c r="A12" s="211" t="s">
        <v>219</v>
      </c>
      <c r="B12" s="221" t="s">
        <v>220</v>
      </c>
      <c r="C12" s="222" t="s">
        <v>222</v>
      </c>
      <c r="D12" s="217" t="s">
        <v>218</v>
      </c>
      <c r="E12" s="224"/>
      <c r="F12" s="228" t="s">
        <v>254</v>
      </c>
    </row>
    <row r="13" spans="1:6" ht="21.95" customHeight="1" x14ac:dyDescent="0.15">
      <c r="A13" s="229"/>
      <c r="B13" s="230"/>
      <c r="C13" s="231"/>
      <c r="D13" s="231"/>
      <c r="E13" s="232"/>
      <c r="F13" s="233"/>
    </row>
    <row r="14" spans="1:6" ht="21.95" customHeight="1" x14ac:dyDescent="0.15">
      <c r="A14" s="241" t="s">
        <v>223</v>
      </c>
      <c r="B14" s="241"/>
      <c r="C14" s="241"/>
      <c r="D14" s="241"/>
      <c r="E14" s="241"/>
      <c r="F14" s="241"/>
    </row>
    <row r="15" spans="1:6" ht="21.95" customHeight="1" x14ac:dyDescent="0.15">
      <c r="A15" s="241" t="s">
        <v>224</v>
      </c>
      <c r="B15" s="241"/>
      <c r="C15" s="241"/>
      <c r="D15" s="241"/>
      <c r="E15" s="241"/>
      <c r="F15" s="241"/>
    </row>
    <row r="16" spans="1:6" ht="21.95" customHeight="1" x14ac:dyDescent="0.15">
      <c r="A16" s="234"/>
      <c r="B16" s="234"/>
      <c r="C16" s="234"/>
      <c r="D16" s="234"/>
      <c r="E16" s="234"/>
      <c r="F16" s="234"/>
    </row>
    <row r="17" spans="1:6" ht="21.95" customHeight="1" x14ac:dyDescent="0.15">
      <c r="A17" s="238" t="s">
        <v>225</v>
      </c>
      <c r="B17" s="238"/>
      <c r="C17" s="238"/>
      <c r="D17" s="238"/>
      <c r="E17" s="238"/>
      <c r="F17" s="238"/>
    </row>
    <row r="18" spans="1:6" ht="39" customHeight="1" x14ac:dyDescent="0.15">
      <c r="A18" s="216" t="s">
        <v>206</v>
      </c>
      <c r="B18" s="235" t="s">
        <v>226</v>
      </c>
      <c r="C18" s="228" t="s">
        <v>227</v>
      </c>
      <c r="D18" s="223" t="s">
        <v>210</v>
      </c>
      <c r="E18" s="224"/>
      <c r="F18" s="220" t="s">
        <v>228</v>
      </c>
    </row>
    <row r="19" spans="1:6" ht="33.950000000000003" customHeight="1" x14ac:dyDescent="0.15">
      <c r="A19" s="216" t="s">
        <v>206</v>
      </c>
      <c r="B19" s="235" t="s">
        <v>216</v>
      </c>
      <c r="C19" s="228" t="s">
        <v>229</v>
      </c>
      <c r="D19" s="221" t="s">
        <v>218</v>
      </c>
      <c r="E19" s="224"/>
      <c r="F19" s="228" t="s">
        <v>230</v>
      </c>
    </row>
    <row r="20" spans="1:6" ht="21.95" customHeight="1" x14ac:dyDescent="0.15">
      <c r="A20" s="229"/>
      <c r="B20" s="230"/>
      <c r="C20" s="233"/>
      <c r="D20" s="233"/>
      <c r="E20" s="232"/>
      <c r="F20" s="233"/>
    </row>
    <row r="21" spans="1:6" ht="21.95" customHeight="1" x14ac:dyDescent="0.15">
      <c r="A21" s="238" t="s">
        <v>231</v>
      </c>
      <c r="B21" s="238"/>
      <c r="C21" s="238"/>
      <c r="D21" s="238"/>
      <c r="E21" s="238"/>
      <c r="F21" s="238"/>
    </row>
    <row r="22" spans="1:6" ht="39" customHeight="1" x14ac:dyDescent="0.15">
      <c r="A22" s="216" t="s">
        <v>206</v>
      </c>
      <c r="B22" s="235" t="s">
        <v>232</v>
      </c>
      <c r="C22" s="228" t="s">
        <v>233</v>
      </c>
      <c r="D22" s="223" t="s">
        <v>210</v>
      </c>
      <c r="E22" s="224"/>
      <c r="F22" s="220" t="s">
        <v>234</v>
      </c>
    </row>
    <row r="23" spans="1:6" ht="33.950000000000003" customHeight="1" x14ac:dyDescent="0.15">
      <c r="A23" s="216" t="s">
        <v>206</v>
      </c>
      <c r="B23" s="235" t="s">
        <v>216</v>
      </c>
      <c r="C23" s="228" t="s">
        <v>235</v>
      </c>
      <c r="D23" s="221" t="s">
        <v>236</v>
      </c>
      <c r="E23" s="224"/>
      <c r="F23" s="228" t="s">
        <v>237</v>
      </c>
    </row>
    <row r="24" spans="1:6" ht="21.95" customHeight="1" x14ac:dyDescent="0.15">
      <c r="A24" s="229"/>
      <c r="B24" s="230"/>
      <c r="C24" s="233"/>
      <c r="D24" s="233"/>
      <c r="E24" s="232"/>
      <c r="F24" s="233"/>
    </row>
    <row r="25" spans="1:6" ht="21.95" customHeight="1" x14ac:dyDescent="0.15">
      <c r="A25" s="238" t="s">
        <v>238</v>
      </c>
      <c r="B25" s="238"/>
      <c r="C25" s="238"/>
      <c r="D25" s="238"/>
      <c r="E25" s="238"/>
      <c r="F25" s="238"/>
    </row>
    <row r="26" spans="1:6" ht="27.6" customHeight="1" x14ac:dyDescent="0.15">
      <c r="A26" s="216" t="s">
        <v>206</v>
      </c>
      <c r="B26" s="235" t="s">
        <v>251</v>
      </c>
      <c r="C26" s="236" t="s">
        <v>239</v>
      </c>
      <c r="D26" s="223" t="s">
        <v>210</v>
      </c>
      <c r="E26" s="237"/>
      <c r="F26" s="220" t="s">
        <v>240</v>
      </c>
    </row>
    <row r="27" spans="1:6" ht="27.6" customHeight="1" x14ac:dyDescent="0.15">
      <c r="A27" s="216" t="s">
        <v>206</v>
      </c>
      <c r="B27" s="235" t="s">
        <v>241</v>
      </c>
      <c r="C27" s="220" t="s">
        <v>242</v>
      </c>
      <c r="D27" s="223" t="s">
        <v>210</v>
      </c>
      <c r="E27" s="237"/>
      <c r="F27" s="220" t="s">
        <v>243</v>
      </c>
    </row>
    <row r="28" spans="1:6" ht="39" customHeight="1" x14ac:dyDescent="0.15">
      <c r="A28" s="216" t="s">
        <v>206</v>
      </c>
      <c r="B28" s="235" t="s">
        <v>244</v>
      </c>
      <c r="C28" s="220" t="s">
        <v>245</v>
      </c>
      <c r="D28" s="223" t="s">
        <v>210</v>
      </c>
      <c r="E28" s="237"/>
      <c r="F28" s="220" t="s">
        <v>246</v>
      </c>
    </row>
  </sheetData>
  <mergeCells count="7">
    <mergeCell ref="A25:F25"/>
    <mergeCell ref="A2:F2"/>
    <mergeCell ref="A5:F5"/>
    <mergeCell ref="A14:F14"/>
    <mergeCell ref="A15:F15"/>
    <mergeCell ref="A17:F17"/>
    <mergeCell ref="A21:F21"/>
  </mergeCells>
  <phoneticPr fontId="3"/>
  <printOptions horizontalCentered="1"/>
  <pageMargins left="0.23622047244094491" right="0.23622047244094491" top="0.74803149606299213" bottom="0.74803149606299213"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zoomScale="120" zoomScaleNormal="120" zoomScaleSheetLayoutView="130" workbookViewId="0">
      <selection activeCell="A12" sqref="A12"/>
    </sheetView>
  </sheetViews>
  <sheetFormatPr defaultColWidth="2.25" defaultRowHeight="12" x14ac:dyDescent="0.15"/>
  <cols>
    <col min="1" max="1" width="2.625" style="1" customWidth="1"/>
    <col min="2" max="16384" width="2.25" style="1"/>
  </cols>
  <sheetData>
    <row r="1" spans="1:39" ht="13.5" customHeight="1" x14ac:dyDescent="0.15">
      <c r="A1" s="1" t="s">
        <v>154</v>
      </c>
      <c r="B1" s="2"/>
      <c r="C1" s="161"/>
      <c r="D1" s="161"/>
      <c r="AK1" s="242"/>
      <c r="AL1" s="242"/>
      <c r="AM1" s="242"/>
    </row>
    <row r="2" spans="1:39" ht="18" customHeight="1" x14ac:dyDescent="0.15">
      <c r="A2" s="58"/>
      <c r="B2" s="2"/>
      <c r="C2" s="161"/>
      <c r="D2" s="161"/>
    </row>
    <row r="3" spans="1:39" ht="18" customHeight="1" x14ac:dyDescent="0.15">
      <c r="A3" s="245" t="s">
        <v>168</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row>
    <row r="4" spans="1:39" ht="18" customHeight="1" x14ac:dyDescent="0.15">
      <c r="A4" s="245" t="s">
        <v>169</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row>
    <row r="5" spans="1:39" ht="18" customHeight="1" x14ac:dyDescent="0.15">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39" ht="18" customHeight="1" x14ac:dyDescent="0.15">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160"/>
      <c r="AG6" s="160"/>
      <c r="AH6" s="160"/>
      <c r="AI6" s="160"/>
      <c r="AJ6" s="160"/>
      <c r="AK6" s="160"/>
      <c r="AL6" s="160"/>
      <c r="AM6" s="82"/>
    </row>
    <row r="7" spans="1:39" x14ac:dyDescent="0.15">
      <c r="B7" s="2"/>
      <c r="C7" s="161"/>
      <c r="D7" s="161"/>
      <c r="AB7" s="82"/>
      <c r="AC7" s="4" t="s">
        <v>117</v>
      </c>
      <c r="AD7" s="243"/>
      <c r="AE7" s="243"/>
      <c r="AF7" s="158" t="s">
        <v>3</v>
      </c>
      <c r="AG7" s="243"/>
      <c r="AH7" s="243"/>
      <c r="AI7" s="158" t="s">
        <v>2</v>
      </c>
      <c r="AJ7" s="243"/>
      <c r="AK7" s="243"/>
      <c r="AL7" s="158" t="s">
        <v>1</v>
      </c>
      <c r="AM7" s="158"/>
    </row>
    <row r="8" spans="1:39" ht="18" customHeight="1" x14ac:dyDescent="0.15">
      <c r="A8" s="244" t="s">
        <v>132</v>
      </c>
      <c r="B8" s="244"/>
      <c r="C8" s="244"/>
      <c r="D8" s="244"/>
      <c r="E8" s="244"/>
      <c r="F8" s="244"/>
      <c r="G8" s="244"/>
      <c r="H8" s="244"/>
      <c r="I8" s="244"/>
    </row>
    <row r="9" spans="1:39" ht="18" customHeight="1" x14ac:dyDescent="0.15">
      <c r="A9" s="162"/>
      <c r="B9" s="162"/>
      <c r="C9" s="162"/>
      <c r="D9" s="162"/>
      <c r="E9" s="162"/>
      <c r="F9" s="162"/>
      <c r="G9" s="162"/>
    </row>
    <row r="10" spans="1:39" ht="18" customHeight="1" x14ac:dyDescent="0.15">
      <c r="A10" s="162"/>
      <c r="B10" s="162"/>
      <c r="C10" s="162"/>
      <c r="D10" s="162"/>
      <c r="E10" s="162"/>
      <c r="F10" s="162"/>
      <c r="G10" s="162"/>
      <c r="T10" s="8" t="s">
        <v>133</v>
      </c>
      <c r="U10" s="8"/>
      <c r="V10" s="8"/>
      <c r="W10" s="8"/>
      <c r="X10" s="8"/>
      <c r="Y10" s="8"/>
      <c r="Z10" s="170"/>
      <c r="AA10" s="170"/>
      <c r="AB10" s="170"/>
      <c r="AC10" s="170"/>
      <c r="AD10" s="170"/>
      <c r="AE10" s="170"/>
      <c r="AF10" s="170"/>
      <c r="AG10" s="170"/>
      <c r="AH10" s="170"/>
      <c r="AI10" s="170"/>
      <c r="AJ10" s="170"/>
      <c r="AK10" s="170"/>
      <c r="AL10" s="170"/>
    </row>
    <row r="11" spans="1:39" ht="12" customHeight="1" x14ac:dyDescent="0.15">
      <c r="A11" s="162"/>
      <c r="B11" s="162"/>
      <c r="C11" s="162"/>
      <c r="D11" s="162"/>
      <c r="E11" s="162"/>
      <c r="F11" s="162"/>
      <c r="G11" s="162"/>
      <c r="T11" s="9"/>
      <c r="U11" s="9"/>
      <c r="V11" s="9"/>
      <c r="W11" s="9"/>
      <c r="X11" s="9"/>
      <c r="Y11" s="9"/>
      <c r="Z11" s="9"/>
      <c r="AA11" s="9"/>
      <c r="AB11" s="9"/>
      <c r="AC11" s="9"/>
      <c r="AD11" s="9"/>
      <c r="AE11" s="9"/>
      <c r="AF11" s="9"/>
      <c r="AG11" s="9"/>
      <c r="AH11" s="9"/>
      <c r="AI11" s="9"/>
      <c r="AJ11" s="9"/>
      <c r="AK11" s="9"/>
      <c r="AL11" s="9"/>
    </row>
    <row r="12" spans="1:39" ht="18" customHeight="1" x14ac:dyDescent="0.15">
      <c r="A12" s="162"/>
      <c r="B12" s="162"/>
      <c r="C12" s="162"/>
      <c r="D12" s="162"/>
      <c r="E12" s="162"/>
      <c r="F12" s="162"/>
      <c r="G12" s="162"/>
      <c r="T12" s="8" t="s">
        <v>72</v>
      </c>
      <c r="U12" s="8"/>
      <c r="V12" s="8"/>
      <c r="W12" s="8"/>
      <c r="X12" s="8"/>
      <c r="Y12" s="8"/>
      <c r="Z12" s="170"/>
      <c r="AA12" s="170"/>
      <c r="AB12" s="170"/>
      <c r="AC12" s="170"/>
      <c r="AD12" s="170"/>
      <c r="AE12" s="170"/>
      <c r="AF12" s="170"/>
      <c r="AG12" s="170"/>
      <c r="AH12" s="170"/>
      <c r="AI12" s="170"/>
      <c r="AJ12" s="170"/>
      <c r="AK12" s="170"/>
      <c r="AL12" s="170"/>
    </row>
    <row r="13" spans="1:39" ht="12" customHeight="1" x14ac:dyDescent="0.15">
      <c r="A13" s="162"/>
      <c r="B13" s="162"/>
      <c r="C13" s="162"/>
      <c r="D13" s="162"/>
      <c r="E13" s="162"/>
      <c r="F13" s="162"/>
      <c r="G13" s="162"/>
      <c r="T13" s="9"/>
      <c r="U13" s="9"/>
      <c r="V13" s="9"/>
      <c r="W13" s="9"/>
      <c r="X13" s="9"/>
      <c r="Y13" s="9"/>
      <c r="Z13" s="9"/>
      <c r="AA13" s="9"/>
      <c r="AB13" s="9"/>
      <c r="AC13" s="9"/>
      <c r="AD13" s="9"/>
      <c r="AE13" s="9"/>
      <c r="AF13" s="9"/>
      <c r="AG13" s="9"/>
      <c r="AH13" s="9"/>
      <c r="AI13" s="9"/>
      <c r="AJ13" s="9"/>
      <c r="AK13" s="9"/>
      <c r="AL13" s="9"/>
    </row>
    <row r="14" spans="1:39" ht="18" customHeight="1" x14ac:dyDescent="0.15">
      <c r="A14" s="162"/>
      <c r="B14" s="162"/>
      <c r="C14" s="162"/>
      <c r="D14" s="162"/>
      <c r="E14" s="162"/>
      <c r="F14" s="162"/>
      <c r="G14" s="162"/>
      <c r="T14" s="8" t="s">
        <v>134</v>
      </c>
      <c r="U14" s="8"/>
      <c r="V14" s="8"/>
      <c r="W14" s="8"/>
      <c r="X14" s="8"/>
      <c r="Y14" s="8"/>
      <c r="Z14" s="170"/>
      <c r="AA14" s="170"/>
      <c r="AB14" s="170"/>
      <c r="AC14" s="170"/>
      <c r="AD14" s="170"/>
      <c r="AE14" s="170"/>
      <c r="AF14" s="170"/>
      <c r="AG14" s="170"/>
      <c r="AH14" s="170"/>
      <c r="AI14" s="170"/>
      <c r="AJ14" s="171"/>
      <c r="AK14" s="171"/>
      <c r="AL14" s="170"/>
    </row>
    <row r="15" spans="1:39" ht="12" customHeight="1" x14ac:dyDescent="0.15">
      <c r="A15" s="162"/>
      <c r="B15" s="162"/>
      <c r="C15" s="162"/>
      <c r="D15" s="162"/>
      <c r="E15" s="162"/>
      <c r="F15" s="162"/>
      <c r="G15" s="162"/>
      <c r="T15" s="9"/>
      <c r="U15" s="9"/>
      <c r="V15" s="9"/>
      <c r="W15" s="9"/>
      <c r="X15" s="9"/>
      <c r="Y15" s="9"/>
      <c r="Z15" s="9"/>
      <c r="AA15" s="9"/>
      <c r="AB15" s="9"/>
      <c r="AC15" s="9"/>
      <c r="AD15" s="9"/>
      <c r="AE15" s="9"/>
      <c r="AF15" s="9"/>
      <c r="AG15" s="9"/>
      <c r="AH15" s="9"/>
      <c r="AI15" s="9"/>
      <c r="AJ15" s="9"/>
      <c r="AK15" s="9"/>
      <c r="AL15" s="9"/>
    </row>
    <row r="16" spans="1:39" ht="18" customHeight="1" x14ac:dyDescent="0.15">
      <c r="A16" s="162"/>
      <c r="B16" s="162"/>
      <c r="C16" s="162"/>
      <c r="D16" s="162"/>
      <c r="E16" s="162"/>
      <c r="F16" s="162"/>
      <c r="G16" s="162"/>
      <c r="T16" s="8" t="s">
        <v>135</v>
      </c>
      <c r="U16" s="8"/>
      <c r="V16" s="8"/>
      <c r="W16" s="8"/>
      <c r="X16" s="8"/>
      <c r="Y16" s="8"/>
      <c r="Z16" s="170"/>
      <c r="AA16" s="170"/>
      <c r="AB16" s="170"/>
      <c r="AC16" s="170"/>
      <c r="AD16" s="170"/>
      <c r="AE16" s="170"/>
      <c r="AF16" s="170"/>
      <c r="AG16" s="170"/>
      <c r="AH16" s="170"/>
      <c r="AI16" s="170"/>
      <c r="AJ16" s="170"/>
      <c r="AK16" s="170"/>
      <c r="AL16" s="170"/>
    </row>
    <row r="17" spans="1:39" ht="12" customHeight="1" x14ac:dyDescent="0.15">
      <c r="A17" s="162"/>
      <c r="B17" s="162"/>
      <c r="C17" s="162"/>
      <c r="D17" s="162"/>
      <c r="E17" s="162"/>
      <c r="F17" s="162"/>
      <c r="G17" s="162"/>
      <c r="T17" s="9"/>
      <c r="U17" s="9"/>
      <c r="V17" s="9"/>
      <c r="W17" s="9"/>
      <c r="X17" s="9"/>
      <c r="Y17" s="9"/>
      <c r="Z17" s="9"/>
      <c r="AA17" s="9"/>
      <c r="AB17" s="9"/>
      <c r="AC17" s="9"/>
      <c r="AD17" s="9"/>
      <c r="AE17" s="9"/>
      <c r="AF17" s="9"/>
      <c r="AG17" s="9"/>
      <c r="AH17" s="9"/>
      <c r="AI17" s="9"/>
      <c r="AJ17" s="9"/>
      <c r="AK17" s="9"/>
      <c r="AL17" s="9"/>
    </row>
    <row r="18" spans="1:39" ht="18" customHeight="1" x14ac:dyDescent="0.15">
      <c r="A18" s="162"/>
      <c r="B18" s="162"/>
      <c r="C18" s="162"/>
      <c r="D18" s="162"/>
      <c r="E18" s="162"/>
      <c r="F18" s="162"/>
      <c r="G18" s="162"/>
      <c r="T18" s="8" t="s">
        <v>8</v>
      </c>
      <c r="U18" s="8"/>
      <c r="V18" s="8"/>
      <c r="W18" s="8"/>
      <c r="X18" s="8"/>
      <c r="Y18" s="8"/>
      <c r="Z18" s="170"/>
      <c r="AA18" s="170"/>
      <c r="AB18" s="170"/>
      <c r="AC18" s="170"/>
      <c r="AD18" s="170"/>
      <c r="AE18" s="170"/>
      <c r="AF18" s="170"/>
      <c r="AG18" s="170"/>
      <c r="AH18" s="170"/>
      <c r="AI18" s="170"/>
      <c r="AJ18" s="170"/>
      <c r="AK18" s="170"/>
      <c r="AL18" s="170"/>
    </row>
    <row r="19" spans="1:39" ht="12" customHeight="1" x14ac:dyDescent="0.15">
      <c r="A19" s="162"/>
      <c r="B19" s="162"/>
      <c r="C19" s="162"/>
      <c r="D19" s="162"/>
      <c r="E19" s="162"/>
      <c r="F19" s="162"/>
      <c r="G19" s="162"/>
      <c r="T19" s="9"/>
      <c r="U19" s="9"/>
      <c r="V19" s="9"/>
      <c r="W19" s="9"/>
      <c r="X19" s="9"/>
      <c r="Y19" s="9"/>
      <c r="Z19" s="9"/>
      <c r="AA19" s="9"/>
      <c r="AB19" s="9"/>
      <c r="AC19" s="9"/>
      <c r="AD19" s="9"/>
      <c r="AE19" s="9"/>
      <c r="AF19" s="9"/>
      <c r="AG19" s="9"/>
      <c r="AH19" s="9"/>
      <c r="AI19" s="9"/>
      <c r="AJ19" s="9"/>
      <c r="AK19" s="9"/>
      <c r="AL19" s="9"/>
    </row>
    <row r="20" spans="1:39" ht="18" customHeight="1" x14ac:dyDescent="0.15">
      <c r="A20" s="162"/>
      <c r="B20" s="162"/>
      <c r="C20" s="162"/>
      <c r="D20" s="162"/>
      <c r="E20" s="162"/>
      <c r="F20" s="162"/>
      <c r="G20" s="162"/>
      <c r="T20" s="8" t="s">
        <v>136</v>
      </c>
      <c r="U20" s="8"/>
      <c r="V20" s="8"/>
      <c r="W20" s="8"/>
      <c r="X20" s="8"/>
      <c r="Y20" s="8"/>
      <c r="Z20" s="170"/>
      <c r="AA20" s="170"/>
      <c r="AB20" s="170"/>
      <c r="AC20" s="170"/>
      <c r="AD20" s="170"/>
      <c r="AE20" s="170"/>
      <c r="AF20" s="170"/>
      <c r="AG20" s="170"/>
      <c r="AH20" s="170"/>
      <c r="AI20" s="170"/>
      <c r="AJ20" s="170"/>
      <c r="AK20" s="170"/>
      <c r="AL20" s="170"/>
    </row>
    <row r="21" spans="1:39" ht="18" customHeight="1" x14ac:dyDescent="0.15">
      <c r="A21" s="162"/>
      <c r="B21" s="162"/>
      <c r="C21" s="162"/>
      <c r="D21" s="162"/>
      <c r="E21" s="162"/>
      <c r="F21" s="162"/>
      <c r="G21" s="162"/>
    </row>
    <row r="22" spans="1:39" ht="18" customHeight="1" x14ac:dyDescent="0.15">
      <c r="A22" s="162"/>
      <c r="B22" s="162"/>
      <c r="C22" s="162"/>
      <c r="D22" s="162"/>
      <c r="E22" s="162"/>
      <c r="F22" s="162"/>
      <c r="G22" s="162"/>
    </row>
    <row r="23" spans="1:39" ht="27" customHeight="1" x14ac:dyDescent="0.15">
      <c r="A23" s="246" t="s">
        <v>162</v>
      </c>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row>
    <row r="24" spans="1:39" ht="27" customHeight="1" x14ac:dyDescent="0.15">
      <c r="A24" s="159"/>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row>
    <row r="25" spans="1:39" ht="27" customHeight="1" x14ac:dyDescent="0.15">
      <c r="A25" s="247" t="s">
        <v>137</v>
      </c>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row>
    <row r="26" spans="1:39" ht="27" customHeight="1" x14ac:dyDescent="0.15">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row>
    <row r="27" spans="1:39" ht="27" customHeight="1" x14ac:dyDescent="0.15">
      <c r="A27" s="164"/>
      <c r="B27" s="164"/>
      <c r="C27" s="164"/>
      <c r="D27" s="164"/>
      <c r="E27" s="164"/>
      <c r="F27" s="164"/>
      <c r="G27" s="164"/>
      <c r="H27" s="164"/>
      <c r="I27" s="164"/>
      <c r="J27" s="164"/>
      <c r="K27" s="274" t="s">
        <v>166</v>
      </c>
      <c r="L27" s="274"/>
      <c r="M27" s="274"/>
      <c r="N27" s="274"/>
      <c r="O27" s="274"/>
      <c r="P27" s="274"/>
      <c r="Q27" s="275"/>
      <c r="R27" s="275"/>
      <c r="S27" s="275"/>
      <c r="T27" s="275"/>
      <c r="U27" s="275"/>
      <c r="V27" s="275"/>
      <c r="W27" s="275"/>
      <c r="X27" s="275"/>
      <c r="Y27" s="275"/>
      <c r="Z27" s="275"/>
      <c r="AA27" s="275"/>
      <c r="AB27" s="274" t="s">
        <v>167</v>
      </c>
      <c r="AC27" s="274"/>
      <c r="AD27" s="164"/>
      <c r="AE27" s="164"/>
      <c r="AF27" s="164"/>
      <c r="AG27" s="164"/>
      <c r="AH27" s="164"/>
      <c r="AI27" s="164"/>
      <c r="AJ27" s="164"/>
      <c r="AK27" s="164"/>
      <c r="AL27" s="164"/>
      <c r="AM27" s="164"/>
    </row>
    <row r="28" spans="1:39" ht="27" customHeight="1" x14ac:dyDescent="0.15">
      <c r="A28" s="159"/>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row>
    <row r="29" spans="1:39" ht="27" customHeight="1" x14ac:dyDescent="0.15">
      <c r="A29" s="248" t="s">
        <v>138</v>
      </c>
      <c r="B29" s="249"/>
      <c r="C29" s="254" t="s">
        <v>139</v>
      </c>
      <c r="D29" s="255"/>
      <c r="E29" s="255"/>
      <c r="F29" s="255"/>
      <c r="G29" s="255"/>
      <c r="H29" s="258"/>
      <c r="I29" s="259"/>
      <c r="J29" s="259"/>
      <c r="K29" s="259"/>
      <c r="L29" s="259"/>
      <c r="M29" s="259"/>
      <c r="N29" s="259"/>
      <c r="O29" s="259"/>
      <c r="P29" s="259"/>
      <c r="Q29" s="259"/>
      <c r="R29" s="259"/>
      <c r="S29" s="259" t="s">
        <v>140</v>
      </c>
      <c r="T29" s="259"/>
      <c r="U29" s="259"/>
      <c r="V29" s="259"/>
      <c r="W29" s="262"/>
      <c r="X29" s="254" t="s">
        <v>141</v>
      </c>
      <c r="Y29" s="255"/>
      <c r="Z29" s="263"/>
      <c r="AA29" s="258"/>
      <c r="AB29" s="259"/>
      <c r="AC29" s="259"/>
      <c r="AD29" s="259"/>
      <c r="AE29" s="259"/>
      <c r="AF29" s="175" t="s">
        <v>142</v>
      </c>
      <c r="AG29" s="280" t="s">
        <v>143</v>
      </c>
      <c r="AH29" s="281"/>
      <c r="AI29" s="281"/>
      <c r="AJ29" s="282"/>
      <c r="AK29" s="268" t="s">
        <v>144</v>
      </c>
      <c r="AL29" s="269"/>
      <c r="AM29" s="270"/>
    </row>
    <row r="30" spans="1:39" ht="27" customHeight="1" x14ac:dyDescent="0.15">
      <c r="A30" s="250"/>
      <c r="B30" s="251"/>
      <c r="C30" s="256"/>
      <c r="D30" s="257"/>
      <c r="E30" s="257"/>
      <c r="F30" s="257"/>
      <c r="G30" s="257"/>
      <c r="H30" s="260"/>
      <c r="I30" s="261"/>
      <c r="J30" s="261"/>
      <c r="K30" s="261"/>
      <c r="L30" s="261"/>
      <c r="M30" s="261"/>
      <c r="N30" s="261"/>
      <c r="O30" s="261"/>
      <c r="P30" s="261"/>
      <c r="Q30" s="261"/>
      <c r="R30" s="261"/>
      <c r="S30" s="261" t="s">
        <v>145</v>
      </c>
      <c r="T30" s="261"/>
      <c r="U30" s="261"/>
      <c r="V30" s="261"/>
      <c r="W30" s="267"/>
      <c r="X30" s="264"/>
      <c r="Y30" s="265"/>
      <c r="Z30" s="266"/>
      <c r="AA30" s="260"/>
      <c r="AB30" s="261"/>
      <c r="AC30" s="261"/>
      <c r="AD30" s="261"/>
      <c r="AE30" s="261"/>
      <c r="AF30" s="176" t="s">
        <v>146</v>
      </c>
      <c r="AG30" s="172"/>
      <c r="AH30" s="173"/>
      <c r="AI30" s="173"/>
      <c r="AJ30" s="174"/>
      <c r="AK30" s="172"/>
      <c r="AL30" s="173"/>
      <c r="AM30" s="174"/>
    </row>
    <row r="31" spans="1:39" ht="27" customHeight="1" x14ac:dyDescent="0.15">
      <c r="A31" s="250"/>
      <c r="B31" s="251"/>
      <c r="C31" s="268" t="s">
        <v>147</v>
      </c>
      <c r="D31" s="269"/>
      <c r="E31" s="269"/>
      <c r="F31" s="269"/>
      <c r="G31" s="270"/>
      <c r="H31" s="165"/>
      <c r="I31" s="166"/>
      <c r="J31" s="271" t="s">
        <v>148</v>
      </c>
      <c r="K31" s="271"/>
      <c r="L31" s="271"/>
      <c r="M31" s="271"/>
      <c r="N31" s="271"/>
      <c r="O31" s="271"/>
      <c r="P31" s="271"/>
      <c r="Q31" s="271"/>
      <c r="R31" s="166"/>
      <c r="S31" s="271" t="s">
        <v>149</v>
      </c>
      <c r="T31" s="271"/>
      <c r="U31" s="271"/>
      <c r="V31" s="271"/>
      <c r="W31" s="271"/>
      <c r="X31" s="272"/>
      <c r="Y31" s="272"/>
      <c r="Z31" s="272"/>
      <c r="AA31" s="167"/>
      <c r="AB31" s="168"/>
      <c r="AC31" s="247" t="s">
        <v>150</v>
      </c>
      <c r="AD31" s="247"/>
      <c r="AE31" s="247"/>
      <c r="AF31" s="273"/>
      <c r="AG31" s="172"/>
      <c r="AH31" s="173"/>
      <c r="AI31" s="173"/>
      <c r="AJ31" s="173"/>
      <c r="AK31" s="173"/>
      <c r="AL31" s="173"/>
      <c r="AM31" s="174"/>
    </row>
    <row r="32" spans="1:39" ht="27" customHeight="1" x14ac:dyDescent="0.15">
      <c r="A32" s="250"/>
      <c r="B32" s="251"/>
      <c r="C32" s="268" t="s">
        <v>151</v>
      </c>
      <c r="D32" s="269"/>
      <c r="E32" s="269"/>
      <c r="F32" s="269"/>
      <c r="G32" s="270"/>
      <c r="H32" s="276"/>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8"/>
    </row>
    <row r="33" spans="1:39" ht="27" customHeight="1" x14ac:dyDescent="0.15">
      <c r="A33" s="252"/>
      <c r="B33" s="253"/>
      <c r="C33" s="264" t="s">
        <v>152</v>
      </c>
      <c r="D33" s="265"/>
      <c r="E33" s="265"/>
      <c r="F33" s="265"/>
      <c r="G33" s="266"/>
      <c r="H33" s="276"/>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8"/>
    </row>
    <row r="34" spans="1:39" ht="18" customHeight="1" x14ac:dyDescent="0.15">
      <c r="A34" s="159"/>
      <c r="B34" s="159"/>
      <c r="C34" s="279" t="s">
        <v>153</v>
      </c>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159"/>
      <c r="AM34" s="159"/>
    </row>
    <row r="35" spans="1:39" ht="11.25" customHeight="1" x14ac:dyDescent="0.15">
      <c r="A35" s="159"/>
      <c r="B35" s="159"/>
      <c r="C35" s="246" t="s">
        <v>163</v>
      </c>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159"/>
      <c r="AM35" s="159"/>
    </row>
    <row r="36" spans="1:39" x14ac:dyDescent="0.15">
      <c r="A36" s="159"/>
      <c r="B36" s="159"/>
      <c r="C36" s="246" t="s">
        <v>164</v>
      </c>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159"/>
      <c r="AM36" s="159"/>
    </row>
    <row r="37" spans="1:39" x14ac:dyDescent="0.15">
      <c r="A37" s="159"/>
      <c r="B37" s="159"/>
      <c r="C37" s="246" t="s">
        <v>165</v>
      </c>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159"/>
      <c r="AM37" s="159"/>
    </row>
    <row r="38" spans="1:39" x14ac:dyDescent="0.15">
      <c r="B38" s="2"/>
      <c r="C38" s="161"/>
      <c r="D38" s="161"/>
    </row>
    <row r="39" spans="1:39" x14ac:dyDescent="0.15">
      <c r="B39" s="2"/>
    </row>
    <row r="40" spans="1:39" x14ac:dyDescent="0.15">
      <c r="B40" s="169"/>
    </row>
    <row r="41" spans="1:39" x14ac:dyDescent="0.15">
      <c r="B41" s="2"/>
    </row>
    <row r="42" spans="1:39" x14ac:dyDescent="0.15">
      <c r="B42" s="2"/>
    </row>
  </sheetData>
  <mergeCells count="33">
    <mergeCell ref="C36:AK36"/>
    <mergeCell ref="C37:AK37"/>
    <mergeCell ref="K27:P27"/>
    <mergeCell ref="AB27:AC27"/>
    <mergeCell ref="Q27:AA27"/>
    <mergeCell ref="C32:G32"/>
    <mergeCell ref="H32:AM32"/>
    <mergeCell ref="C33:G33"/>
    <mergeCell ref="H33:AM33"/>
    <mergeCell ref="C34:AK34"/>
    <mergeCell ref="C35:AK35"/>
    <mergeCell ref="AA29:AE30"/>
    <mergeCell ref="AG29:AJ29"/>
    <mergeCell ref="AK29:AM29"/>
    <mergeCell ref="A23:AM23"/>
    <mergeCell ref="A25:AM25"/>
    <mergeCell ref="A29:B33"/>
    <mergeCell ref="C29:G30"/>
    <mergeCell ref="H29:R30"/>
    <mergeCell ref="S29:W29"/>
    <mergeCell ref="X29:Z30"/>
    <mergeCell ref="S30:W30"/>
    <mergeCell ref="C31:G31"/>
    <mergeCell ref="J31:Q31"/>
    <mergeCell ref="S31:Z31"/>
    <mergeCell ref="AC31:AF31"/>
    <mergeCell ref="AK1:AM1"/>
    <mergeCell ref="AD7:AE7"/>
    <mergeCell ref="AG7:AH7"/>
    <mergeCell ref="AJ7:AK7"/>
    <mergeCell ref="A8:I8"/>
    <mergeCell ref="A3:AM3"/>
    <mergeCell ref="A4:AM4"/>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6"/>
  <sheetViews>
    <sheetView zoomScale="120" zoomScaleNormal="120" zoomScaleSheetLayoutView="130" workbookViewId="0">
      <selection activeCell="A6" sqref="A6:A13"/>
    </sheetView>
  </sheetViews>
  <sheetFormatPr defaultColWidth="2.25" defaultRowHeight="12" x14ac:dyDescent="0.15"/>
  <cols>
    <col min="1" max="1" width="2.625" style="1" customWidth="1"/>
    <col min="2" max="16384" width="2.25" style="1"/>
  </cols>
  <sheetData>
    <row r="1" spans="1:39" ht="13.5" customHeight="1" x14ac:dyDescent="0.15">
      <c r="A1" s="58" t="s">
        <v>155</v>
      </c>
      <c r="B1" s="2"/>
      <c r="C1" s="3"/>
      <c r="D1" s="3"/>
      <c r="AK1" s="242"/>
      <c r="AL1" s="242"/>
      <c r="AM1" s="242"/>
    </row>
    <row r="2" spans="1:39" ht="18" customHeight="1" x14ac:dyDescent="0.15">
      <c r="B2" s="2"/>
      <c r="C2" s="3"/>
      <c r="D2" s="3"/>
    </row>
    <row r="3" spans="1:39" ht="18" customHeight="1" x14ac:dyDescent="0.15">
      <c r="A3" s="5" t="s">
        <v>44</v>
      </c>
      <c r="B3" s="6"/>
      <c r="C3" s="6"/>
      <c r="D3" s="6"/>
      <c r="E3" s="6"/>
      <c r="F3" s="6"/>
      <c r="G3" s="38"/>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
    </row>
    <row r="4" spans="1:39" ht="22.5" customHeight="1" x14ac:dyDescent="0.15">
      <c r="A4" s="304" t="s">
        <v>33</v>
      </c>
      <c r="B4" s="305"/>
      <c r="C4" s="305"/>
      <c r="D4" s="305"/>
      <c r="E4" s="305"/>
      <c r="F4" s="305"/>
      <c r="G4" s="305"/>
      <c r="H4" s="305"/>
      <c r="I4" s="305"/>
      <c r="J4" s="305"/>
      <c r="K4" s="305"/>
      <c r="L4" s="305"/>
      <c r="M4" s="305"/>
      <c r="N4" s="305"/>
      <c r="O4" s="305"/>
      <c r="P4" s="305"/>
      <c r="Q4" s="305"/>
      <c r="R4" s="305"/>
      <c r="S4" s="306"/>
      <c r="T4" s="345" t="s">
        <v>170</v>
      </c>
      <c r="U4" s="346"/>
      <c r="V4" s="346"/>
      <c r="W4" s="346"/>
      <c r="X4" s="346"/>
      <c r="Y4" s="346"/>
      <c r="Z4" s="346"/>
      <c r="AA4" s="346"/>
      <c r="AB4" s="346"/>
      <c r="AC4" s="347"/>
      <c r="AD4" s="345" t="s">
        <v>171</v>
      </c>
      <c r="AE4" s="346"/>
      <c r="AF4" s="346"/>
      <c r="AG4" s="346"/>
      <c r="AH4" s="346"/>
      <c r="AI4" s="346"/>
      <c r="AJ4" s="346"/>
      <c r="AK4" s="346"/>
      <c r="AL4" s="346"/>
      <c r="AM4" s="347"/>
    </row>
    <row r="5" spans="1:39" ht="12.75" customHeight="1" x14ac:dyDescent="0.15">
      <c r="A5" s="307"/>
      <c r="B5" s="308"/>
      <c r="C5" s="308"/>
      <c r="D5" s="308"/>
      <c r="E5" s="308"/>
      <c r="F5" s="308"/>
      <c r="G5" s="308"/>
      <c r="H5" s="308"/>
      <c r="I5" s="308"/>
      <c r="J5" s="308"/>
      <c r="K5" s="308"/>
      <c r="L5" s="308"/>
      <c r="M5" s="308"/>
      <c r="N5" s="308"/>
      <c r="O5" s="308"/>
      <c r="P5" s="308"/>
      <c r="Q5" s="308"/>
      <c r="R5" s="308"/>
      <c r="S5" s="309"/>
      <c r="T5" s="342" t="s">
        <v>78</v>
      </c>
      <c r="U5" s="343"/>
      <c r="V5" s="343"/>
      <c r="W5" s="344"/>
      <c r="X5" s="340" t="s">
        <v>9</v>
      </c>
      <c r="Y5" s="340"/>
      <c r="Z5" s="340"/>
      <c r="AA5" s="340"/>
      <c r="AB5" s="340"/>
      <c r="AC5" s="341"/>
      <c r="AD5" s="342" t="s">
        <v>78</v>
      </c>
      <c r="AE5" s="343"/>
      <c r="AF5" s="343"/>
      <c r="AG5" s="344"/>
      <c r="AH5" s="338" t="s">
        <v>9</v>
      </c>
      <c r="AI5" s="338"/>
      <c r="AJ5" s="338"/>
      <c r="AK5" s="338"/>
      <c r="AL5" s="338"/>
      <c r="AM5" s="339"/>
    </row>
    <row r="6" spans="1:39" ht="12.75" customHeight="1" x14ac:dyDescent="0.15">
      <c r="A6" s="348" t="s">
        <v>131</v>
      </c>
      <c r="B6" s="10" t="s">
        <v>46</v>
      </c>
      <c r="C6" s="11"/>
      <c r="D6" s="11"/>
      <c r="E6" s="11"/>
      <c r="F6" s="11"/>
      <c r="G6" s="11"/>
      <c r="H6" s="11"/>
      <c r="I6" s="11"/>
      <c r="J6" s="11"/>
      <c r="K6" s="11"/>
      <c r="L6" s="11"/>
      <c r="M6" s="11"/>
      <c r="N6" s="11"/>
      <c r="O6" s="11"/>
      <c r="P6" s="11"/>
      <c r="Q6" s="11"/>
      <c r="R6" s="11"/>
      <c r="S6" s="12"/>
      <c r="T6" s="332">
        <f ca="1">COUNTIFS('申請額一覧 '!$E$6:$E$20,B6,'申請額一覧 '!$H$6:$H$20,"&gt;0")</f>
        <v>0</v>
      </c>
      <c r="U6" s="333"/>
      <c r="V6" s="334" t="s">
        <v>10</v>
      </c>
      <c r="W6" s="335"/>
      <c r="X6" s="324">
        <f ca="1">SUMIF('申請額一覧 '!$E$6:$E$20,B6,'申請額一覧 '!$H$6:$H$20)</f>
        <v>0</v>
      </c>
      <c r="Y6" s="325"/>
      <c r="Z6" s="325"/>
      <c r="AA6" s="325"/>
      <c r="AB6" s="69" t="s">
        <v>94</v>
      </c>
      <c r="AC6" s="20"/>
      <c r="AD6" s="332">
        <f ca="1">COUNTIFS('申請額一覧 '!$E$6:$E$20,B6,'申請額一覧 '!$K$6:$K$20,"&gt;0")</f>
        <v>0</v>
      </c>
      <c r="AE6" s="333"/>
      <c r="AF6" s="334" t="s">
        <v>10</v>
      </c>
      <c r="AG6" s="335"/>
      <c r="AH6" s="324">
        <f ca="1">SUMIF('申請額一覧 '!$E$6:$E$20,B6,'申請額一覧 '!$K$6:$K$20)</f>
        <v>0</v>
      </c>
      <c r="AI6" s="325"/>
      <c r="AJ6" s="325"/>
      <c r="AK6" s="325"/>
      <c r="AL6" s="69" t="s">
        <v>94</v>
      </c>
      <c r="AM6" s="20"/>
    </row>
    <row r="7" spans="1:39" ht="12.75" customHeight="1" x14ac:dyDescent="0.15">
      <c r="A7" s="348"/>
      <c r="B7" s="13" t="s">
        <v>47</v>
      </c>
      <c r="C7" s="14"/>
      <c r="D7" s="14"/>
      <c r="E7" s="14"/>
      <c r="F7" s="14"/>
      <c r="G7" s="14"/>
      <c r="H7" s="14"/>
      <c r="I7" s="14"/>
      <c r="J7" s="14"/>
      <c r="K7" s="14"/>
      <c r="L7" s="14"/>
      <c r="M7" s="14"/>
      <c r="N7" s="14"/>
      <c r="O7" s="14"/>
      <c r="P7" s="14"/>
      <c r="Q7" s="14"/>
      <c r="R7" s="14"/>
      <c r="S7" s="15"/>
      <c r="T7" s="285">
        <f ca="1">COUNTIFS('申請額一覧 '!$E$6:$E$20,B7,'申請額一覧 '!$H$6:$H$20,"&gt;0")</f>
        <v>0</v>
      </c>
      <c r="U7" s="286"/>
      <c r="V7" s="287" t="s">
        <v>10</v>
      </c>
      <c r="W7" s="288"/>
      <c r="X7" s="297">
        <f ca="1">SUMIF('申請額一覧 '!$E$6:$E$20,B7,'申請額一覧 '!$H$6:$H$20)</f>
        <v>0</v>
      </c>
      <c r="Y7" s="298"/>
      <c r="Z7" s="298"/>
      <c r="AA7" s="298"/>
      <c r="AB7" s="70" t="s">
        <v>94</v>
      </c>
      <c r="AC7" s="21"/>
      <c r="AD7" s="285">
        <f ca="1">COUNTIFS('申請額一覧 '!$E$6:$E$20,B7,'申請額一覧 '!$K$6:$K$20,"&gt;0")</f>
        <v>0</v>
      </c>
      <c r="AE7" s="286"/>
      <c r="AF7" s="287" t="s">
        <v>10</v>
      </c>
      <c r="AG7" s="288"/>
      <c r="AH7" s="289">
        <f ca="1">SUMIF('申請額一覧 '!$E$6:$E$20,B7,'申請額一覧 '!$K$6:$K$20)</f>
        <v>0</v>
      </c>
      <c r="AI7" s="290"/>
      <c r="AJ7" s="290"/>
      <c r="AK7" s="290"/>
      <c r="AL7" s="70" t="s">
        <v>94</v>
      </c>
      <c r="AM7" s="21"/>
    </row>
    <row r="8" spans="1:39" ht="12.75" customHeight="1" x14ac:dyDescent="0.15">
      <c r="A8" s="348"/>
      <c r="B8" s="13" t="s">
        <v>48</v>
      </c>
      <c r="C8" s="14"/>
      <c r="D8" s="14"/>
      <c r="E8" s="14"/>
      <c r="F8" s="14"/>
      <c r="G8" s="14"/>
      <c r="H8" s="14"/>
      <c r="I8" s="14"/>
      <c r="J8" s="14"/>
      <c r="K8" s="14"/>
      <c r="L8" s="14"/>
      <c r="M8" s="14"/>
      <c r="N8" s="14"/>
      <c r="O8" s="14"/>
      <c r="P8" s="14"/>
      <c r="Q8" s="14"/>
      <c r="R8" s="14"/>
      <c r="S8" s="15"/>
      <c r="T8" s="285">
        <f ca="1">COUNTIFS('申請額一覧 '!$E$6:$E$20,B8,'申請額一覧 '!$H$6:$H$20,"&gt;0")</f>
        <v>0</v>
      </c>
      <c r="U8" s="286"/>
      <c r="V8" s="287" t="s">
        <v>10</v>
      </c>
      <c r="W8" s="288"/>
      <c r="X8" s="289">
        <f ca="1">SUMIF('申請額一覧 '!$E$6:$E$20,B8,'申請額一覧 '!$H$6:$H$20)</f>
        <v>0</v>
      </c>
      <c r="Y8" s="290"/>
      <c r="Z8" s="290"/>
      <c r="AA8" s="290"/>
      <c r="AB8" s="70" t="s">
        <v>94</v>
      </c>
      <c r="AC8" s="21"/>
      <c r="AD8" s="285">
        <f ca="1">COUNTIFS('申請額一覧 '!$E$6:$E$20,B8,'申請額一覧 '!$K$6:$K$20,"&gt;0")</f>
        <v>0</v>
      </c>
      <c r="AE8" s="286"/>
      <c r="AF8" s="287" t="s">
        <v>10</v>
      </c>
      <c r="AG8" s="288"/>
      <c r="AH8" s="289">
        <f ca="1">SUMIF('申請額一覧 '!$E$6:$E$20,B8,'申請額一覧 '!$K$6:$K$20)</f>
        <v>0</v>
      </c>
      <c r="AI8" s="290"/>
      <c r="AJ8" s="290"/>
      <c r="AK8" s="290"/>
      <c r="AL8" s="70" t="s">
        <v>94</v>
      </c>
      <c r="AM8" s="21"/>
    </row>
    <row r="9" spans="1:39" ht="12.75" customHeight="1" x14ac:dyDescent="0.15">
      <c r="A9" s="348"/>
      <c r="B9" s="75" t="s">
        <v>77</v>
      </c>
      <c r="C9" s="14"/>
      <c r="D9" s="14"/>
      <c r="E9" s="14"/>
      <c r="F9" s="14"/>
      <c r="G9" s="14"/>
      <c r="H9" s="14"/>
      <c r="I9" s="14"/>
      <c r="J9" s="14"/>
      <c r="K9" s="14"/>
      <c r="L9" s="14"/>
      <c r="M9" s="14"/>
      <c r="N9" s="14"/>
      <c r="O9" s="14"/>
      <c r="P9" s="14"/>
      <c r="Q9" s="14"/>
      <c r="R9" s="14"/>
      <c r="S9" s="14"/>
      <c r="T9" s="285">
        <f ca="1">COUNTIFS('申請額一覧 '!$E$6:$E$20,B9,'申請額一覧 '!$H$6:$H$20,"&gt;0")</f>
        <v>0</v>
      </c>
      <c r="U9" s="286"/>
      <c r="V9" s="287" t="s">
        <v>10</v>
      </c>
      <c r="W9" s="288"/>
      <c r="X9" s="289">
        <f ca="1">SUMIF('申請額一覧 '!$E$6:$E$20,B9,'申請額一覧 '!$H$6:$H$20)</f>
        <v>0</v>
      </c>
      <c r="Y9" s="290"/>
      <c r="Z9" s="290"/>
      <c r="AA9" s="290"/>
      <c r="AB9" s="76" t="s">
        <v>94</v>
      </c>
      <c r="AC9" s="21"/>
      <c r="AD9" s="285">
        <f ca="1">COUNTIFS('申請額一覧 '!$E$6:$E$20,B9,'申請額一覧 '!$K$6:$K$20,"&gt;0")</f>
        <v>0</v>
      </c>
      <c r="AE9" s="286"/>
      <c r="AF9" s="287" t="s">
        <v>10</v>
      </c>
      <c r="AG9" s="288"/>
      <c r="AH9" s="289">
        <f ca="1">SUMIF('申請額一覧 '!$E$6:$E$20,B9,'申請額一覧 '!$K$6:$K$20)</f>
        <v>0</v>
      </c>
      <c r="AI9" s="290"/>
      <c r="AJ9" s="290"/>
      <c r="AK9" s="290"/>
      <c r="AL9" s="76" t="s">
        <v>94</v>
      </c>
      <c r="AM9" s="21"/>
    </row>
    <row r="10" spans="1:39" ht="12.75" customHeight="1" x14ac:dyDescent="0.15">
      <c r="A10" s="348"/>
      <c r="B10" s="13" t="s">
        <v>11</v>
      </c>
      <c r="C10" s="14"/>
      <c r="D10" s="14"/>
      <c r="E10" s="14"/>
      <c r="F10" s="14"/>
      <c r="G10" s="14"/>
      <c r="H10" s="14"/>
      <c r="I10" s="14"/>
      <c r="J10" s="14"/>
      <c r="K10" s="14"/>
      <c r="L10" s="14"/>
      <c r="M10" s="14"/>
      <c r="N10" s="14"/>
      <c r="O10" s="14"/>
      <c r="P10" s="14"/>
      <c r="Q10" s="14"/>
      <c r="R10" s="14"/>
      <c r="S10" s="14"/>
      <c r="T10" s="285">
        <f ca="1">COUNTIFS('申請額一覧 '!$E$6:$E$20,B10,'申請額一覧 '!$H$6:$H$20,"&gt;0")</f>
        <v>0</v>
      </c>
      <c r="U10" s="286"/>
      <c r="V10" s="287" t="s">
        <v>10</v>
      </c>
      <c r="W10" s="288"/>
      <c r="X10" s="289">
        <f ca="1">SUMIF('申請額一覧 '!$E$6:$E$20,B10,'申請額一覧 '!$H$6:$H$20)</f>
        <v>0</v>
      </c>
      <c r="Y10" s="290"/>
      <c r="Z10" s="290"/>
      <c r="AA10" s="290"/>
      <c r="AB10" s="76" t="s">
        <v>94</v>
      </c>
      <c r="AC10" s="21"/>
      <c r="AD10" s="285">
        <f ca="1">COUNTIFS('申請額一覧 '!$E$6:$E$20,B10,'申請額一覧 '!$K$6:$K$20,"&gt;0")</f>
        <v>0</v>
      </c>
      <c r="AE10" s="286"/>
      <c r="AF10" s="287" t="s">
        <v>10</v>
      </c>
      <c r="AG10" s="288"/>
      <c r="AH10" s="289">
        <f ca="1">SUMIF('申請額一覧 '!$E$6:$E$20,B10,'申請額一覧 '!$K$6:$K$20)</f>
        <v>0</v>
      </c>
      <c r="AI10" s="290"/>
      <c r="AJ10" s="290"/>
      <c r="AK10" s="290"/>
      <c r="AL10" s="76" t="s">
        <v>94</v>
      </c>
      <c r="AM10" s="21"/>
    </row>
    <row r="11" spans="1:39" ht="12.75" customHeight="1" x14ac:dyDescent="0.15">
      <c r="A11" s="348"/>
      <c r="B11" s="13" t="s">
        <v>97</v>
      </c>
      <c r="C11" s="14"/>
      <c r="D11" s="14"/>
      <c r="E11" s="14"/>
      <c r="F11" s="14"/>
      <c r="G11" s="14"/>
      <c r="H11" s="14"/>
      <c r="I11" s="14"/>
      <c r="J11" s="14"/>
      <c r="K11" s="14"/>
      <c r="L11" s="14"/>
      <c r="M11" s="14"/>
      <c r="N11" s="14"/>
      <c r="O11" s="14"/>
      <c r="P11" s="14"/>
      <c r="Q11" s="14"/>
      <c r="R11" s="14"/>
      <c r="S11" s="14"/>
      <c r="T11" s="285">
        <f ca="1">COUNTIFS('申請額一覧 '!$E$6:$E$20,B11,'申請額一覧 '!$H$6:$H$20,"&gt;0")</f>
        <v>0</v>
      </c>
      <c r="U11" s="286"/>
      <c r="V11" s="287" t="s">
        <v>10</v>
      </c>
      <c r="W11" s="288"/>
      <c r="X11" s="289">
        <f ca="1">SUMIF('申請額一覧 '!$E$6:$E$20,B11,'申請額一覧 '!$H$6:$H$20)</f>
        <v>0</v>
      </c>
      <c r="Y11" s="290"/>
      <c r="Z11" s="290"/>
      <c r="AA11" s="290"/>
      <c r="AB11" s="70" t="s">
        <v>94</v>
      </c>
      <c r="AC11" s="21"/>
      <c r="AD11" s="285">
        <f ca="1">COUNTIFS('申請額一覧 '!$E$6:$E$20,B11,'申請額一覧 '!$K$6:$K$20,"&gt;0")</f>
        <v>0</v>
      </c>
      <c r="AE11" s="286"/>
      <c r="AF11" s="287" t="s">
        <v>10</v>
      </c>
      <c r="AG11" s="288"/>
      <c r="AH11" s="289">
        <f ca="1">SUMIF('申請額一覧 '!$E$6:$E$20,B11,'申請額一覧 '!$K$6:$K$20)</f>
        <v>0</v>
      </c>
      <c r="AI11" s="290"/>
      <c r="AJ11" s="290"/>
      <c r="AK11" s="290"/>
      <c r="AL11" s="70" t="s">
        <v>94</v>
      </c>
      <c r="AM11" s="21"/>
    </row>
    <row r="12" spans="1:39" ht="12.75" customHeight="1" x14ac:dyDescent="0.15">
      <c r="A12" s="348"/>
      <c r="B12" s="13" t="s">
        <v>98</v>
      </c>
      <c r="C12" s="14"/>
      <c r="D12" s="14"/>
      <c r="E12" s="14"/>
      <c r="F12" s="14"/>
      <c r="G12" s="14"/>
      <c r="H12" s="14"/>
      <c r="I12" s="14"/>
      <c r="J12" s="14"/>
      <c r="K12" s="14"/>
      <c r="L12" s="14"/>
      <c r="M12" s="14"/>
      <c r="N12" s="14"/>
      <c r="O12" s="14"/>
      <c r="P12" s="14"/>
      <c r="Q12" s="14"/>
      <c r="R12" s="14"/>
      <c r="S12" s="14"/>
      <c r="T12" s="285">
        <f ca="1">COUNTIFS('申請額一覧 '!$E$6:$E$20,B12,'申請額一覧 '!$H$6:$H$20,"&gt;0")</f>
        <v>0</v>
      </c>
      <c r="U12" s="286"/>
      <c r="V12" s="287" t="s">
        <v>10</v>
      </c>
      <c r="W12" s="288"/>
      <c r="X12" s="289">
        <f ca="1">SUMIF('申請額一覧 '!$E$6:$E$20,B12,'申請額一覧 '!$H$6:$H$20)</f>
        <v>0</v>
      </c>
      <c r="Y12" s="290"/>
      <c r="Z12" s="290"/>
      <c r="AA12" s="290"/>
      <c r="AB12" s="70" t="s">
        <v>94</v>
      </c>
      <c r="AC12" s="21"/>
      <c r="AD12" s="285">
        <f ca="1">COUNTIFS('申請額一覧 '!$E$6:$E$20,B12,'申請額一覧 '!$K$6:$K$20,"&gt;0")</f>
        <v>0</v>
      </c>
      <c r="AE12" s="286"/>
      <c r="AF12" s="287" t="s">
        <v>10</v>
      </c>
      <c r="AG12" s="288"/>
      <c r="AH12" s="289">
        <f ca="1">SUMIF('申請額一覧 '!$E$6:$E$20,B12,'申請額一覧 '!$K$6:$K$20)</f>
        <v>0</v>
      </c>
      <c r="AI12" s="290"/>
      <c r="AJ12" s="290"/>
      <c r="AK12" s="290"/>
      <c r="AL12" s="70" t="s">
        <v>94</v>
      </c>
      <c r="AM12" s="21"/>
    </row>
    <row r="13" spans="1:39" ht="12.75" customHeight="1" x14ac:dyDescent="0.15">
      <c r="A13" s="349"/>
      <c r="B13" s="16" t="s">
        <v>99</v>
      </c>
      <c r="C13" s="17"/>
      <c r="D13" s="17"/>
      <c r="E13" s="17"/>
      <c r="F13" s="17"/>
      <c r="G13" s="17"/>
      <c r="H13" s="17"/>
      <c r="I13" s="17"/>
      <c r="J13" s="17"/>
      <c r="K13" s="17"/>
      <c r="L13" s="17"/>
      <c r="M13" s="17"/>
      <c r="N13" s="17"/>
      <c r="O13" s="17"/>
      <c r="P13" s="17"/>
      <c r="Q13" s="17"/>
      <c r="R13" s="17"/>
      <c r="S13" s="17"/>
      <c r="T13" s="318">
        <f ca="1">COUNTIFS('申請額一覧 '!$E$6:$E$20,B13,'申請額一覧 '!$H$6:$H$20,"&gt;0")</f>
        <v>0</v>
      </c>
      <c r="U13" s="319"/>
      <c r="V13" s="320" t="s">
        <v>10</v>
      </c>
      <c r="W13" s="321"/>
      <c r="X13" s="322">
        <f ca="1">SUMIF('申請額一覧 '!$E$6:$E$20,B13,'申請額一覧 '!$H$6:$H$20)</f>
        <v>0</v>
      </c>
      <c r="Y13" s="323"/>
      <c r="Z13" s="323"/>
      <c r="AA13" s="323"/>
      <c r="AB13" s="71" t="s">
        <v>94</v>
      </c>
      <c r="AC13" s="22"/>
      <c r="AD13" s="314">
        <f ca="1">COUNTIFS('申請額一覧 '!$E$6:$E$20,B13,'申請額一覧 '!$K$6:$K$20,"&gt;0")</f>
        <v>0</v>
      </c>
      <c r="AE13" s="315"/>
      <c r="AF13" s="316" t="s">
        <v>10</v>
      </c>
      <c r="AG13" s="317"/>
      <c r="AH13" s="322">
        <f ca="1">SUMIF('申請額一覧 '!$E$6:$E$20,B13,'申請額一覧 '!$K$6:$K$20)</f>
        <v>0</v>
      </c>
      <c r="AI13" s="323"/>
      <c r="AJ13" s="323"/>
      <c r="AK13" s="323"/>
      <c r="AL13" s="71" t="s">
        <v>94</v>
      </c>
      <c r="AM13" s="22"/>
    </row>
    <row r="14" spans="1:39" ht="12.75" customHeight="1" x14ac:dyDescent="0.15">
      <c r="A14" s="299" t="s">
        <v>74</v>
      </c>
      <c r="B14" s="10" t="s">
        <v>31</v>
      </c>
      <c r="C14" s="11"/>
      <c r="D14" s="11"/>
      <c r="E14" s="11"/>
      <c r="F14" s="11"/>
      <c r="G14" s="11"/>
      <c r="H14" s="11"/>
      <c r="I14" s="11"/>
      <c r="J14" s="11"/>
      <c r="K14" s="11"/>
      <c r="L14" s="11"/>
      <c r="M14" s="11"/>
      <c r="N14" s="11"/>
      <c r="O14" s="11"/>
      <c r="P14" s="11"/>
      <c r="Q14" s="11"/>
      <c r="R14" s="11"/>
      <c r="S14" s="11"/>
      <c r="T14" s="332">
        <f ca="1">COUNTIFS('申請額一覧 '!$E$6:$E$20,B14,'申請額一覧 '!$H$6:$H$20,"&gt;0")</f>
        <v>0</v>
      </c>
      <c r="U14" s="333"/>
      <c r="V14" s="334" t="s">
        <v>10</v>
      </c>
      <c r="W14" s="335"/>
      <c r="X14" s="324">
        <f ca="1">SUMIF('申請額一覧 '!$E$6:$E$20,B14,'申請額一覧 '!$H$6:$H$20)</f>
        <v>0</v>
      </c>
      <c r="Y14" s="325"/>
      <c r="Z14" s="325"/>
      <c r="AA14" s="325"/>
      <c r="AB14" s="78" t="s">
        <v>94</v>
      </c>
      <c r="AC14" s="20"/>
      <c r="AD14" s="332">
        <f ca="1">COUNTIFS('申請額一覧 '!$E$6:$E$20,B14,'申請額一覧 '!$K$6:$K$20,"&gt;0")</f>
        <v>0</v>
      </c>
      <c r="AE14" s="333"/>
      <c r="AF14" s="334" t="s">
        <v>10</v>
      </c>
      <c r="AG14" s="335"/>
      <c r="AH14" s="324">
        <f ca="1">SUMIF('申請額一覧 '!$E$6:$E$20,B14,'申請額一覧 '!$K$6:$K$20)</f>
        <v>0</v>
      </c>
      <c r="AI14" s="325"/>
      <c r="AJ14" s="325"/>
      <c r="AK14" s="325"/>
      <c r="AL14" s="78" t="s">
        <v>94</v>
      </c>
      <c r="AM14" s="20"/>
    </row>
    <row r="15" spans="1:39" ht="12.75" customHeight="1" x14ac:dyDescent="0.15">
      <c r="A15" s="300"/>
      <c r="B15" s="8" t="s">
        <v>30</v>
      </c>
      <c r="C15" s="8"/>
      <c r="D15" s="8"/>
      <c r="E15" s="8"/>
      <c r="F15" s="8"/>
      <c r="G15" s="8"/>
      <c r="H15" s="8"/>
      <c r="I15" s="8"/>
      <c r="J15" s="8"/>
      <c r="K15" s="8"/>
      <c r="L15" s="8"/>
      <c r="M15" s="8"/>
      <c r="N15" s="8"/>
      <c r="O15" s="8"/>
      <c r="P15" s="8"/>
      <c r="Q15" s="8"/>
      <c r="R15" s="8"/>
      <c r="S15" s="8"/>
      <c r="T15" s="351">
        <f ca="1">COUNTIFS('申請額一覧 '!$E$6:$E$20,B15,'申請額一覧 '!$H$6:$H$20,"&gt;0")</f>
        <v>0</v>
      </c>
      <c r="U15" s="352"/>
      <c r="V15" s="336" t="s">
        <v>10</v>
      </c>
      <c r="W15" s="337"/>
      <c r="X15" s="326">
        <f ca="1">SUMIF('申請額一覧 '!$E$6:$E$20,B15,'申請額一覧 '!$H$6:$H$20)</f>
        <v>0</v>
      </c>
      <c r="Y15" s="327"/>
      <c r="Z15" s="327"/>
      <c r="AA15" s="327"/>
      <c r="AB15" s="79" t="s">
        <v>94</v>
      </c>
      <c r="AC15" s="77"/>
      <c r="AD15" s="328">
        <f ca="1">COUNTIFS('申請額一覧 '!$E$6:$E$20,B15,'申請額一覧 '!$K$6:$K$20,"&gt;0")</f>
        <v>0</v>
      </c>
      <c r="AE15" s="329"/>
      <c r="AF15" s="330" t="s">
        <v>10</v>
      </c>
      <c r="AG15" s="331"/>
      <c r="AH15" s="326">
        <f ca="1">SUMIF('申請額一覧 '!$E$6:$E$20,B15,'申請額一覧 '!$K$6:$K$20)</f>
        <v>0</v>
      </c>
      <c r="AI15" s="327"/>
      <c r="AJ15" s="327"/>
      <c r="AK15" s="327"/>
      <c r="AL15" s="79" t="s">
        <v>94</v>
      </c>
      <c r="AM15" s="77"/>
    </row>
    <row r="16" spans="1:39" ht="12.75" customHeight="1" x14ac:dyDescent="0.15">
      <c r="A16" s="350" t="s">
        <v>28</v>
      </c>
      <c r="B16" s="11" t="s">
        <v>12</v>
      </c>
      <c r="C16" s="11"/>
      <c r="D16" s="11"/>
      <c r="E16" s="11"/>
      <c r="F16" s="11"/>
      <c r="G16" s="11"/>
      <c r="H16" s="11"/>
      <c r="I16" s="11"/>
      <c r="J16" s="11"/>
      <c r="K16" s="11"/>
      <c r="L16" s="11"/>
      <c r="M16" s="11"/>
      <c r="N16" s="11"/>
      <c r="O16" s="11"/>
      <c r="P16" s="11"/>
      <c r="Q16" s="11"/>
      <c r="R16" s="11"/>
      <c r="S16" s="11"/>
      <c r="T16" s="332">
        <f ca="1">COUNTIFS('申請額一覧 '!$E$6:$E$20,B16,'申請額一覧 '!$H$6:$H$20,"&gt;0")</f>
        <v>0</v>
      </c>
      <c r="U16" s="333"/>
      <c r="V16" s="334" t="s">
        <v>10</v>
      </c>
      <c r="W16" s="335"/>
      <c r="X16" s="297">
        <f ca="1">SUMIF('申請額一覧 '!$E$6:$E$20,B16,'申請額一覧 '!$H$6:$H$20)</f>
        <v>0</v>
      </c>
      <c r="Y16" s="298"/>
      <c r="Z16" s="298"/>
      <c r="AA16" s="298"/>
      <c r="AB16" s="80" t="s">
        <v>94</v>
      </c>
      <c r="AC16" s="24"/>
      <c r="AD16" s="293">
        <f ca="1">COUNTIFS('申請額一覧 '!$E$6:$E$20,B16,'申請額一覧 '!$K$6:$K$20,"&gt;0")</f>
        <v>0</v>
      </c>
      <c r="AE16" s="294"/>
      <c r="AF16" s="295" t="s">
        <v>10</v>
      </c>
      <c r="AG16" s="296"/>
      <c r="AH16" s="297">
        <f ca="1">SUMIF('申請額一覧 '!$E$6:$E$20,B16,'申請額一覧 '!$K$6:$K$20)</f>
        <v>0</v>
      </c>
      <c r="AI16" s="298"/>
      <c r="AJ16" s="298"/>
      <c r="AK16" s="298"/>
      <c r="AL16" s="80" t="s">
        <v>94</v>
      </c>
      <c r="AM16" s="24"/>
    </row>
    <row r="17" spans="1:39" ht="12.75" customHeight="1" x14ac:dyDescent="0.15">
      <c r="A17" s="348"/>
      <c r="B17" s="14" t="s">
        <v>13</v>
      </c>
      <c r="C17" s="14"/>
      <c r="D17" s="14"/>
      <c r="E17" s="14"/>
      <c r="F17" s="14"/>
      <c r="G17" s="14"/>
      <c r="H17" s="14"/>
      <c r="I17" s="14"/>
      <c r="J17" s="14"/>
      <c r="K17" s="14"/>
      <c r="L17" s="14"/>
      <c r="M17" s="14"/>
      <c r="N17" s="14"/>
      <c r="O17" s="14"/>
      <c r="P17" s="14"/>
      <c r="Q17" s="14"/>
      <c r="R17" s="14"/>
      <c r="S17" s="14"/>
      <c r="T17" s="285">
        <f ca="1">COUNTIFS('申請額一覧 '!$E$6:$E$20,B17,'申請額一覧 '!$H$6:$H$20,"&gt;0")</f>
        <v>0</v>
      </c>
      <c r="U17" s="286"/>
      <c r="V17" s="287" t="s">
        <v>10</v>
      </c>
      <c r="W17" s="288"/>
      <c r="X17" s="289">
        <f ca="1">SUMIF('申請額一覧 '!$E$6:$E$20,B17,'申請額一覧 '!$H$6:$H$20)</f>
        <v>0</v>
      </c>
      <c r="Y17" s="290"/>
      <c r="Z17" s="290"/>
      <c r="AA17" s="290"/>
      <c r="AB17" s="70" t="s">
        <v>94</v>
      </c>
      <c r="AC17" s="21"/>
      <c r="AD17" s="285">
        <f ca="1">COUNTIFS('申請額一覧 '!$E$6:$E$20,B17,'申請額一覧 '!$K$6:$K$20,"&gt;0")</f>
        <v>0</v>
      </c>
      <c r="AE17" s="286"/>
      <c r="AF17" s="287" t="s">
        <v>10</v>
      </c>
      <c r="AG17" s="288"/>
      <c r="AH17" s="289">
        <f ca="1">SUMIF('申請額一覧 '!$E$6:$E$20,B17,'申請額一覧 '!$K$6:$K$20)</f>
        <v>0</v>
      </c>
      <c r="AI17" s="290"/>
      <c r="AJ17" s="290"/>
      <c r="AK17" s="290"/>
      <c r="AL17" s="70" t="s">
        <v>94</v>
      </c>
      <c r="AM17" s="21"/>
    </row>
    <row r="18" spans="1:39" ht="12.75" customHeight="1" x14ac:dyDescent="0.15">
      <c r="A18" s="348"/>
      <c r="B18" s="14" t="s">
        <v>14</v>
      </c>
      <c r="C18" s="14"/>
      <c r="D18" s="14"/>
      <c r="E18" s="14"/>
      <c r="F18" s="14"/>
      <c r="G18" s="14"/>
      <c r="H18" s="14"/>
      <c r="I18" s="14"/>
      <c r="J18" s="14"/>
      <c r="K18" s="14"/>
      <c r="L18" s="14"/>
      <c r="M18" s="14"/>
      <c r="N18" s="14"/>
      <c r="O18" s="14"/>
      <c r="P18" s="14"/>
      <c r="Q18" s="14"/>
      <c r="R18" s="14"/>
      <c r="S18" s="14"/>
      <c r="T18" s="285">
        <f ca="1">COUNTIFS('申請額一覧 '!$E$6:$E$20,B18,'申請額一覧 '!$H$6:$H$20,"&gt;0")</f>
        <v>0</v>
      </c>
      <c r="U18" s="286"/>
      <c r="V18" s="287" t="s">
        <v>10</v>
      </c>
      <c r="W18" s="288"/>
      <c r="X18" s="289">
        <f ca="1">SUMIF('申請額一覧 '!$E$6:$E$20,B18,'申請額一覧 '!$H$6:$H$20)</f>
        <v>0</v>
      </c>
      <c r="Y18" s="290"/>
      <c r="Z18" s="290"/>
      <c r="AA18" s="290"/>
      <c r="AB18" s="70" t="s">
        <v>94</v>
      </c>
      <c r="AC18" s="21"/>
      <c r="AD18" s="285">
        <f ca="1">COUNTIFS('申請額一覧 '!$E$6:$E$20,B18,'申請額一覧 '!$K$6:$K$20,"&gt;0")</f>
        <v>0</v>
      </c>
      <c r="AE18" s="286"/>
      <c r="AF18" s="287" t="s">
        <v>10</v>
      </c>
      <c r="AG18" s="288"/>
      <c r="AH18" s="289">
        <f ca="1">SUMIF('申請額一覧 '!$E$6:$E$20,B18,'申請額一覧 '!$K$6:$K$20)</f>
        <v>0</v>
      </c>
      <c r="AI18" s="290"/>
      <c r="AJ18" s="290"/>
      <c r="AK18" s="290"/>
      <c r="AL18" s="70" t="s">
        <v>94</v>
      </c>
      <c r="AM18" s="21"/>
    </row>
    <row r="19" spans="1:39" ht="12.75" customHeight="1" x14ac:dyDescent="0.15">
      <c r="A19" s="348"/>
      <c r="B19" s="14" t="s">
        <v>15</v>
      </c>
      <c r="C19" s="14"/>
      <c r="D19" s="14"/>
      <c r="E19" s="14"/>
      <c r="F19" s="14"/>
      <c r="G19" s="14"/>
      <c r="H19" s="14"/>
      <c r="I19" s="14"/>
      <c r="J19" s="14"/>
      <c r="K19" s="14"/>
      <c r="L19" s="14"/>
      <c r="M19" s="14"/>
      <c r="N19" s="14"/>
      <c r="O19" s="14"/>
      <c r="P19" s="14"/>
      <c r="Q19" s="14"/>
      <c r="R19" s="14"/>
      <c r="S19" s="14"/>
      <c r="T19" s="285">
        <f ca="1">COUNTIFS('申請額一覧 '!$E$6:$E$20,B19,'申請額一覧 '!$H$6:$H$20,"&gt;0")</f>
        <v>0</v>
      </c>
      <c r="U19" s="286"/>
      <c r="V19" s="287" t="s">
        <v>10</v>
      </c>
      <c r="W19" s="288"/>
      <c r="X19" s="289">
        <f ca="1">SUMIF('申請額一覧 '!$E$6:$E$20,B19,'申請額一覧 '!$H$6:$H$20)</f>
        <v>0</v>
      </c>
      <c r="Y19" s="290"/>
      <c r="Z19" s="290"/>
      <c r="AA19" s="290"/>
      <c r="AB19" s="70" t="s">
        <v>94</v>
      </c>
      <c r="AC19" s="21"/>
      <c r="AD19" s="285">
        <f ca="1">COUNTIFS('申請額一覧 '!$E$6:$E$20,B19,'申請額一覧 '!$K$6:$K$20,"&gt;0")</f>
        <v>0</v>
      </c>
      <c r="AE19" s="286"/>
      <c r="AF19" s="287" t="s">
        <v>10</v>
      </c>
      <c r="AG19" s="288"/>
      <c r="AH19" s="289">
        <f ca="1">SUMIF('申請額一覧 '!$E$6:$E$20,B19,'申請額一覧 '!$K$6:$K$20)</f>
        <v>0</v>
      </c>
      <c r="AI19" s="290"/>
      <c r="AJ19" s="290"/>
      <c r="AK19" s="290"/>
      <c r="AL19" s="70" t="s">
        <v>94</v>
      </c>
      <c r="AM19" s="21"/>
    </row>
    <row r="20" spans="1:39" ht="12.75" customHeight="1" x14ac:dyDescent="0.15">
      <c r="A20" s="348"/>
      <c r="B20" s="14" t="s">
        <v>16</v>
      </c>
      <c r="C20" s="14"/>
      <c r="D20" s="14"/>
      <c r="E20" s="14"/>
      <c r="F20" s="14"/>
      <c r="G20" s="14"/>
      <c r="H20" s="14"/>
      <c r="I20" s="14"/>
      <c r="J20" s="14"/>
      <c r="K20" s="14"/>
      <c r="L20" s="14"/>
      <c r="M20" s="14"/>
      <c r="N20" s="14"/>
      <c r="O20" s="14"/>
      <c r="P20" s="14"/>
      <c r="Q20" s="14"/>
      <c r="R20" s="14"/>
      <c r="S20" s="14"/>
      <c r="T20" s="285">
        <f ca="1">COUNTIFS('申請額一覧 '!$E$6:$E$20,B20,'申請額一覧 '!$H$6:$H$20,"&gt;0")</f>
        <v>0</v>
      </c>
      <c r="U20" s="286"/>
      <c r="V20" s="287" t="s">
        <v>10</v>
      </c>
      <c r="W20" s="288"/>
      <c r="X20" s="289">
        <f ca="1">SUMIF('申請額一覧 '!$E$6:$E$20,B20,'申請額一覧 '!$H$6:$H$20)</f>
        <v>0</v>
      </c>
      <c r="Y20" s="290"/>
      <c r="Z20" s="290"/>
      <c r="AA20" s="290"/>
      <c r="AB20" s="70" t="s">
        <v>94</v>
      </c>
      <c r="AC20" s="21"/>
      <c r="AD20" s="285">
        <f ca="1">COUNTIFS('申請額一覧 '!$E$6:$E$20,B20,'申請額一覧 '!$K$6:$K$20,"&gt;0")</f>
        <v>0</v>
      </c>
      <c r="AE20" s="286"/>
      <c r="AF20" s="287" t="s">
        <v>10</v>
      </c>
      <c r="AG20" s="288"/>
      <c r="AH20" s="289">
        <f ca="1">SUMIF('申請額一覧 '!$E$6:$E$20,B20,'申請額一覧 '!$K$6:$K$20)</f>
        <v>0</v>
      </c>
      <c r="AI20" s="290"/>
      <c r="AJ20" s="290"/>
      <c r="AK20" s="290"/>
      <c r="AL20" s="70" t="s">
        <v>94</v>
      </c>
      <c r="AM20" s="21"/>
    </row>
    <row r="21" spans="1:39" ht="12.75" customHeight="1" x14ac:dyDescent="0.15">
      <c r="A21" s="348"/>
      <c r="B21" s="14" t="s">
        <v>17</v>
      </c>
      <c r="C21" s="14"/>
      <c r="D21" s="14"/>
      <c r="E21" s="14"/>
      <c r="F21" s="14"/>
      <c r="G21" s="14"/>
      <c r="H21" s="14"/>
      <c r="I21" s="14"/>
      <c r="J21" s="14"/>
      <c r="K21" s="14"/>
      <c r="L21" s="14"/>
      <c r="M21" s="14"/>
      <c r="N21" s="14"/>
      <c r="O21" s="14"/>
      <c r="P21" s="14"/>
      <c r="Q21" s="14"/>
      <c r="R21" s="14"/>
      <c r="S21" s="14"/>
      <c r="T21" s="285">
        <f ca="1">COUNTIFS('申請額一覧 '!$E$6:$E$20,B21,'申請額一覧 '!$H$6:$H$20,"&gt;0")</f>
        <v>0</v>
      </c>
      <c r="U21" s="286"/>
      <c r="V21" s="287" t="s">
        <v>10</v>
      </c>
      <c r="W21" s="288"/>
      <c r="X21" s="289">
        <f ca="1">SUMIF('申請額一覧 '!$E$6:$E$20,B21,'申請額一覧 '!$H$6:$H$20)</f>
        <v>0</v>
      </c>
      <c r="Y21" s="290"/>
      <c r="Z21" s="290"/>
      <c r="AA21" s="290"/>
      <c r="AB21" s="70" t="s">
        <v>94</v>
      </c>
      <c r="AC21" s="21"/>
      <c r="AD21" s="285">
        <f ca="1">COUNTIFS('申請額一覧 '!$E$6:$E$20,B21,'申請額一覧 '!$K$6:$K$20,"&gt;0")</f>
        <v>0</v>
      </c>
      <c r="AE21" s="286"/>
      <c r="AF21" s="287" t="s">
        <v>10</v>
      </c>
      <c r="AG21" s="288"/>
      <c r="AH21" s="289">
        <f ca="1">SUMIF('申請額一覧 '!$E$6:$E$20,B21,'申請額一覧 '!$K$6:$K$20)</f>
        <v>0</v>
      </c>
      <c r="AI21" s="290"/>
      <c r="AJ21" s="290"/>
      <c r="AK21" s="290"/>
      <c r="AL21" s="70" t="s">
        <v>94</v>
      </c>
      <c r="AM21" s="21"/>
    </row>
    <row r="22" spans="1:39" ht="12.75" customHeight="1" x14ac:dyDescent="0.15">
      <c r="A22" s="348"/>
      <c r="B22" s="14" t="s">
        <v>18</v>
      </c>
      <c r="C22" s="14"/>
      <c r="D22" s="14"/>
      <c r="E22" s="14"/>
      <c r="F22" s="14"/>
      <c r="G22" s="14"/>
      <c r="H22" s="14"/>
      <c r="I22" s="14"/>
      <c r="J22" s="14"/>
      <c r="K22" s="14"/>
      <c r="L22" s="14"/>
      <c r="M22" s="14"/>
      <c r="N22" s="14"/>
      <c r="O22" s="14"/>
      <c r="P22" s="14"/>
      <c r="Q22" s="14"/>
      <c r="R22" s="14"/>
      <c r="S22" s="14"/>
      <c r="T22" s="285">
        <f ca="1">COUNTIFS('申請額一覧 '!$E$6:$E$20,B22,'申請額一覧 '!$H$6:$H$20,"&gt;0")</f>
        <v>0</v>
      </c>
      <c r="U22" s="286"/>
      <c r="V22" s="287" t="s">
        <v>10</v>
      </c>
      <c r="W22" s="288"/>
      <c r="X22" s="289">
        <f ca="1">SUMIF('申請額一覧 '!$E$6:$E$20,B22,'申請額一覧 '!$H$6:$H$20)</f>
        <v>0</v>
      </c>
      <c r="Y22" s="290"/>
      <c r="Z22" s="290"/>
      <c r="AA22" s="290"/>
      <c r="AB22" s="70" t="s">
        <v>94</v>
      </c>
      <c r="AC22" s="21"/>
      <c r="AD22" s="285">
        <f ca="1">COUNTIFS('申請額一覧 '!$E$6:$E$20,B22,'申請額一覧 '!$K$6:$K$20,"&gt;0")</f>
        <v>0</v>
      </c>
      <c r="AE22" s="286"/>
      <c r="AF22" s="287" t="s">
        <v>10</v>
      </c>
      <c r="AG22" s="288"/>
      <c r="AH22" s="289">
        <f ca="1">SUMIF('申請額一覧 '!$E$6:$E$20,B22,'申請額一覧 '!$K$6:$K$20)</f>
        <v>0</v>
      </c>
      <c r="AI22" s="290"/>
      <c r="AJ22" s="290"/>
      <c r="AK22" s="290"/>
      <c r="AL22" s="70" t="s">
        <v>94</v>
      </c>
      <c r="AM22" s="21"/>
    </row>
    <row r="23" spans="1:39" ht="12.75" customHeight="1" x14ac:dyDescent="0.15">
      <c r="A23" s="348"/>
      <c r="B23" s="14" t="s">
        <v>19</v>
      </c>
      <c r="C23" s="14"/>
      <c r="D23" s="14"/>
      <c r="E23" s="14"/>
      <c r="F23" s="14"/>
      <c r="G23" s="14"/>
      <c r="H23" s="14"/>
      <c r="I23" s="14"/>
      <c r="J23" s="14"/>
      <c r="K23" s="14"/>
      <c r="L23" s="14"/>
      <c r="M23" s="14"/>
      <c r="N23" s="14"/>
      <c r="O23" s="14"/>
      <c r="P23" s="14"/>
      <c r="Q23" s="14"/>
      <c r="R23" s="14"/>
      <c r="S23" s="14"/>
      <c r="T23" s="285">
        <f ca="1">COUNTIFS('申請額一覧 '!$E$6:$E$20,B23,'申請額一覧 '!$H$6:$H$20,"&gt;0")</f>
        <v>0</v>
      </c>
      <c r="U23" s="286"/>
      <c r="V23" s="287" t="s">
        <v>10</v>
      </c>
      <c r="W23" s="288"/>
      <c r="X23" s="289">
        <f ca="1">SUMIF('申請額一覧 '!$E$6:$E$20,B23,'申請額一覧 '!$H$6:$H$20)</f>
        <v>0</v>
      </c>
      <c r="Y23" s="290"/>
      <c r="Z23" s="290"/>
      <c r="AA23" s="290"/>
      <c r="AB23" s="70" t="s">
        <v>94</v>
      </c>
      <c r="AC23" s="21"/>
      <c r="AD23" s="285">
        <f ca="1">COUNTIFS('申請額一覧 '!$E$6:$E$20,B23,'申請額一覧 '!$K$6:$K$20,"&gt;0")</f>
        <v>0</v>
      </c>
      <c r="AE23" s="286"/>
      <c r="AF23" s="287" t="s">
        <v>10</v>
      </c>
      <c r="AG23" s="288"/>
      <c r="AH23" s="289">
        <f ca="1">SUMIF('申請額一覧 '!$E$6:$E$20,B23,'申請額一覧 '!$K$6:$K$20)</f>
        <v>0</v>
      </c>
      <c r="AI23" s="290"/>
      <c r="AJ23" s="290"/>
      <c r="AK23" s="290"/>
      <c r="AL23" s="70" t="s">
        <v>94</v>
      </c>
      <c r="AM23" s="21"/>
    </row>
    <row r="24" spans="1:39" ht="12.75" customHeight="1" x14ac:dyDescent="0.15">
      <c r="A24" s="349"/>
      <c r="B24" s="17" t="s">
        <v>76</v>
      </c>
      <c r="C24" s="17"/>
      <c r="D24" s="17"/>
      <c r="E24" s="17"/>
      <c r="F24" s="17"/>
      <c r="G24" s="17"/>
      <c r="H24" s="17"/>
      <c r="I24" s="17"/>
      <c r="J24" s="17"/>
      <c r="K24" s="17"/>
      <c r="L24" s="17"/>
      <c r="M24" s="17"/>
      <c r="N24" s="17"/>
      <c r="O24" s="17"/>
      <c r="P24" s="17"/>
      <c r="Q24" s="17"/>
      <c r="R24" s="17"/>
      <c r="S24" s="17"/>
      <c r="T24" s="318">
        <f ca="1">COUNTIFS('申請額一覧 '!$E$6:$E$20,B24,'申請額一覧 '!$H$6:$H$20,"&gt;0")</f>
        <v>0</v>
      </c>
      <c r="U24" s="319"/>
      <c r="V24" s="320" t="s">
        <v>10</v>
      </c>
      <c r="W24" s="321"/>
      <c r="X24" s="322">
        <f ca="1">SUMIF('申請額一覧 '!$E$6:$E$20,B24,'申請額一覧 '!$H$6:$H$20)</f>
        <v>0</v>
      </c>
      <c r="Y24" s="323"/>
      <c r="Z24" s="323"/>
      <c r="AA24" s="323"/>
      <c r="AB24" s="71" t="s">
        <v>94</v>
      </c>
      <c r="AC24" s="22"/>
      <c r="AD24" s="314">
        <f ca="1">COUNTIFS('申請額一覧 '!$E$6:$E$20,B24,'申請額一覧 '!$K$6:$K$20,"&gt;0")</f>
        <v>0</v>
      </c>
      <c r="AE24" s="315"/>
      <c r="AF24" s="316" t="s">
        <v>10</v>
      </c>
      <c r="AG24" s="317"/>
      <c r="AH24" s="322">
        <f ca="1">SUMIF('申請額一覧 '!$E$6:$E$20,B24,'申請額一覧 '!$K$6:$K$20)</f>
        <v>0</v>
      </c>
      <c r="AI24" s="323"/>
      <c r="AJ24" s="323"/>
      <c r="AK24" s="323"/>
      <c r="AL24" s="71" t="s">
        <v>94</v>
      </c>
      <c r="AM24" s="22"/>
    </row>
    <row r="25" spans="1:39" ht="12.75" customHeight="1" x14ac:dyDescent="0.15">
      <c r="A25" s="299" t="s">
        <v>75</v>
      </c>
      <c r="B25" s="11" t="s">
        <v>20</v>
      </c>
      <c r="C25" s="11"/>
      <c r="D25" s="11"/>
      <c r="E25" s="11"/>
      <c r="F25" s="11"/>
      <c r="G25" s="11"/>
      <c r="H25" s="11"/>
      <c r="I25" s="11"/>
      <c r="J25" s="11"/>
      <c r="K25" s="11"/>
      <c r="L25" s="11"/>
      <c r="M25" s="11"/>
      <c r="N25" s="11"/>
      <c r="O25" s="11"/>
      <c r="P25" s="11"/>
      <c r="Q25" s="11"/>
      <c r="R25" s="11"/>
      <c r="S25" s="11"/>
      <c r="T25" s="332">
        <f ca="1">COUNTIFS('申請額一覧 '!$E$6:$E$20,B25,'申請額一覧 '!$H$6:$H$20,"&gt;0")</f>
        <v>0</v>
      </c>
      <c r="U25" s="333"/>
      <c r="V25" s="334" t="s">
        <v>10</v>
      </c>
      <c r="W25" s="335"/>
      <c r="X25" s="324">
        <f ca="1">SUMIF('申請額一覧 '!$E$6:$E$20,B25,'申請額一覧 '!$H$6:$H$20)</f>
        <v>0</v>
      </c>
      <c r="Y25" s="325"/>
      <c r="Z25" s="325"/>
      <c r="AA25" s="325"/>
      <c r="AB25" s="78" t="s">
        <v>94</v>
      </c>
      <c r="AC25" s="20"/>
      <c r="AD25" s="332">
        <f ca="1">COUNTIFS('申請額一覧 '!$E$6:$E$20,B25,'申請額一覧 '!$K$6:$K$20,"&gt;0")</f>
        <v>0</v>
      </c>
      <c r="AE25" s="333"/>
      <c r="AF25" s="334" t="s">
        <v>10</v>
      </c>
      <c r="AG25" s="335"/>
      <c r="AH25" s="324">
        <f ca="1">SUMIF('申請額一覧 '!$E$6:$E$20,B25,'申請額一覧 '!$K$6:$K$20)</f>
        <v>0</v>
      </c>
      <c r="AI25" s="325"/>
      <c r="AJ25" s="325"/>
      <c r="AK25" s="325"/>
      <c r="AL25" s="78" t="s">
        <v>94</v>
      </c>
      <c r="AM25" s="20"/>
    </row>
    <row r="26" spans="1:39" ht="12.75" customHeight="1" x14ac:dyDescent="0.15">
      <c r="A26" s="300"/>
      <c r="B26" s="8" t="s">
        <v>21</v>
      </c>
      <c r="C26" s="8"/>
      <c r="D26" s="8"/>
      <c r="E26" s="8"/>
      <c r="F26" s="8"/>
      <c r="G26" s="8"/>
      <c r="H26" s="8"/>
      <c r="I26" s="8"/>
      <c r="J26" s="8"/>
      <c r="K26" s="8"/>
      <c r="L26" s="8"/>
      <c r="M26" s="8"/>
      <c r="N26" s="8"/>
      <c r="O26" s="8"/>
      <c r="P26" s="8"/>
      <c r="Q26" s="8"/>
      <c r="R26" s="8"/>
      <c r="S26" s="8"/>
      <c r="T26" s="328">
        <f ca="1">COUNTIFS('申請額一覧 '!$E$6:$E$20,B26,'申請額一覧 '!$H$6:$H$20,"&gt;0")</f>
        <v>0</v>
      </c>
      <c r="U26" s="329"/>
      <c r="V26" s="330" t="s">
        <v>10</v>
      </c>
      <c r="W26" s="331"/>
      <c r="X26" s="326">
        <f ca="1">SUMIF('申請額一覧 '!$E$6:$E$20,B26,'申請額一覧 '!$H$6:$H$20)</f>
        <v>0</v>
      </c>
      <c r="Y26" s="327"/>
      <c r="Z26" s="327"/>
      <c r="AA26" s="327"/>
      <c r="AB26" s="79" t="s">
        <v>94</v>
      </c>
      <c r="AC26" s="77"/>
      <c r="AD26" s="328">
        <f ca="1">COUNTIFS('申請額一覧 '!$E$6:$E$20,B26,'申請額一覧 '!$K$6:$K$20,"&gt;0")</f>
        <v>0</v>
      </c>
      <c r="AE26" s="329"/>
      <c r="AF26" s="330" t="s">
        <v>10</v>
      </c>
      <c r="AG26" s="331"/>
      <c r="AH26" s="326">
        <f ca="1">SUMIF('申請額一覧 '!$E$6:$E$20,B26,'申請額一覧 '!$K$6:$K$20)</f>
        <v>0</v>
      </c>
      <c r="AI26" s="327"/>
      <c r="AJ26" s="327"/>
      <c r="AK26" s="327"/>
      <c r="AL26" s="79" t="s">
        <v>94</v>
      </c>
      <c r="AM26" s="77"/>
    </row>
    <row r="27" spans="1:39" ht="12.75" customHeight="1" x14ac:dyDescent="0.15">
      <c r="A27" s="350" t="s">
        <v>29</v>
      </c>
      <c r="B27" s="10" t="s">
        <v>22</v>
      </c>
      <c r="C27" s="11"/>
      <c r="D27" s="11"/>
      <c r="E27" s="11"/>
      <c r="F27" s="11"/>
      <c r="G27" s="11"/>
      <c r="H27" s="11"/>
      <c r="I27" s="11"/>
      <c r="J27" s="11"/>
      <c r="K27" s="11"/>
      <c r="L27" s="11"/>
      <c r="M27" s="11"/>
      <c r="N27" s="11"/>
      <c r="O27" s="11"/>
      <c r="P27" s="11"/>
      <c r="Q27" s="11"/>
      <c r="R27" s="11"/>
      <c r="S27" s="11"/>
      <c r="T27" s="293">
        <f ca="1">COUNTIFS('申請額一覧 '!$E$6:$E$20,B27,'申請額一覧 '!$H$6:$H$20,"&gt;0")</f>
        <v>0</v>
      </c>
      <c r="U27" s="294"/>
      <c r="V27" s="295" t="s">
        <v>10</v>
      </c>
      <c r="W27" s="296"/>
      <c r="X27" s="297">
        <f ca="1">SUMIF('申請額一覧 '!$E$6:$E$20,B27,'申請額一覧 '!$H$6:$H$20)</f>
        <v>0</v>
      </c>
      <c r="Y27" s="298"/>
      <c r="Z27" s="298"/>
      <c r="AA27" s="298"/>
      <c r="AB27" s="80" t="s">
        <v>94</v>
      </c>
      <c r="AC27" s="24"/>
      <c r="AD27" s="293">
        <f ca="1">COUNTIFS('申請額一覧 '!$E$6:$E$20,B27,'申請額一覧 '!$K$6:$K$20,"&gt;0")</f>
        <v>0</v>
      </c>
      <c r="AE27" s="294"/>
      <c r="AF27" s="295" t="s">
        <v>10</v>
      </c>
      <c r="AG27" s="296"/>
      <c r="AH27" s="297">
        <f ca="1">SUMIF('申請額一覧 '!$E$6:$E$20,B27,'申請額一覧 '!$K$6:$K$20)</f>
        <v>0</v>
      </c>
      <c r="AI27" s="298"/>
      <c r="AJ27" s="298"/>
      <c r="AK27" s="298"/>
      <c r="AL27" s="80" t="s">
        <v>94</v>
      </c>
      <c r="AM27" s="24"/>
    </row>
    <row r="28" spans="1:39" ht="12.75" customHeight="1" x14ac:dyDescent="0.15">
      <c r="A28" s="348"/>
      <c r="B28" s="13" t="s">
        <v>23</v>
      </c>
      <c r="C28" s="14"/>
      <c r="D28" s="14"/>
      <c r="E28" s="14"/>
      <c r="F28" s="14"/>
      <c r="G28" s="14"/>
      <c r="H28" s="14"/>
      <c r="I28" s="14"/>
      <c r="J28" s="14"/>
      <c r="K28" s="14"/>
      <c r="L28" s="14"/>
      <c r="M28" s="14"/>
      <c r="N28" s="14"/>
      <c r="O28" s="14"/>
      <c r="P28" s="14"/>
      <c r="Q28" s="14"/>
      <c r="R28" s="14"/>
      <c r="S28" s="14"/>
      <c r="T28" s="285">
        <f ca="1">COUNTIFS('申請額一覧 '!$E$6:$E$20,B28,'申請額一覧 '!$H$6:$H$20,"&gt;0")</f>
        <v>0</v>
      </c>
      <c r="U28" s="286"/>
      <c r="V28" s="287" t="s">
        <v>10</v>
      </c>
      <c r="W28" s="288"/>
      <c r="X28" s="289">
        <f ca="1">SUMIF('申請額一覧 '!$E$6:$E$20,B28,'申請額一覧 '!$H$6:$H$20)</f>
        <v>0</v>
      </c>
      <c r="Y28" s="290"/>
      <c r="Z28" s="290"/>
      <c r="AA28" s="290"/>
      <c r="AB28" s="70" t="s">
        <v>94</v>
      </c>
      <c r="AC28" s="21"/>
      <c r="AD28" s="285">
        <f ca="1">COUNTIFS('申請額一覧 '!$E$6:$E$20,B28,'申請額一覧 '!$K$6:$K$20,"&gt;0")</f>
        <v>0</v>
      </c>
      <c r="AE28" s="286"/>
      <c r="AF28" s="287" t="s">
        <v>10</v>
      </c>
      <c r="AG28" s="288"/>
      <c r="AH28" s="289">
        <f ca="1">SUMIF('申請額一覧 '!$E$6:$E$20,B28,'申請額一覧 '!$K$6:$K$20)</f>
        <v>0</v>
      </c>
      <c r="AI28" s="290"/>
      <c r="AJ28" s="290"/>
      <c r="AK28" s="290"/>
      <c r="AL28" s="70" t="s">
        <v>94</v>
      </c>
      <c r="AM28" s="21"/>
    </row>
    <row r="29" spans="1:39" ht="12.75" customHeight="1" x14ac:dyDescent="0.15">
      <c r="A29" s="348"/>
      <c r="B29" s="13" t="s">
        <v>24</v>
      </c>
      <c r="C29" s="14"/>
      <c r="D29" s="14"/>
      <c r="E29" s="14"/>
      <c r="F29" s="14"/>
      <c r="G29" s="14"/>
      <c r="H29" s="14"/>
      <c r="I29" s="14"/>
      <c r="J29" s="14"/>
      <c r="K29" s="14"/>
      <c r="L29" s="14"/>
      <c r="M29" s="14"/>
      <c r="N29" s="14"/>
      <c r="O29" s="14"/>
      <c r="P29" s="14"/>
      <c r="Q29" s="14"/>
      <c r="R29" s="14"/>
      <c r="S29" s="14"/>
      <c r="T29" s="285">
        <f ca="1">COUNTIFS('申請額一覧 '!$E$6:$E$20,B29,'申請額一覧 '!$H$6:$H$20,"&gt;0")</f>
        <v>0</v>
      </c>
      <c r="U29" s="286"/>
      <c r="V29" s="287" t="s">
        <v>10</v>
      </c>
      <c r="W29" s="288"/>
      <c r="X29" s="289">
        <f ca="1">SUMIF('申請額一覧 '!$E$6:$E$20,B29,'申請額一覧 '!$H$6:$H$20)</f>
        <v>0</v>
      </c>
      <c r="Y29" s="290"/>
      <c r="Z29" s="290"/>
      <c r="AA29" s="290"/>
      <c r="AB29" s="70" t="s">
        <v>94</v>
      </c>
      <c r="AC29" s="21"/>
      <c r="AD29" s="285">
        <f ca="1">COUNTIFS('申請額一覧 '!$E$6:$E$20,B29,'申請額一覧 '!$K$6:$K$20,"&gt;0")</f>
        <v>0</v>
      </c>
      <c r="AE29" s="286"/>
      <c r="AF29" s="287" t="s">
        <v>10</v>
      </c>
      <c r="AG29" s="288"/>
      <c r="AH29" s="289">
        <f ca="1">SUMIF('申請額一覧 '!$E$6:$E$20,B29,'申請額一覧 '!$K$6:$K$20)</f>
        <v>0</v>
      </c>
      <c r="AI29" s="290"/>
      <c r="AJ29" s="290"/>
      <c r="AK29" s="290"/>
      <c r="AL29" s="70" t="s">
        <v>94</v>
      </c>
      <c r="AM29" s="21"/>
    </row>
    <row r="30" spans="1:39" ht="12.75" customHeight="1" x14ac:dyDescent="0.15">
      <c r="A30" s="348"/>
      <c r="B30" s="13" t="s">
        <v>25</v>
      </c>
      <c r="C30" s="14"/>
      <c r="D30" s="14"/>
      <c r="E30" s="14"/>
      <c r="F30" s="14"/>
      <c r="G30" s="14"/>
      <c r="H30" s="14"/>
      <c r="I30" s="14"/>
      <c r="J30" s="14"/>
      <c r="K30" s="14"/>
      <c r="L30" s="14"/>
      <c r="M30" s="14"/>
      <c r="N30" s="14"/>
      <c r="O30" s="14"/>
      <c r="P30" s="14"/>
      <c r="Q30" s="14"/>
      <c r="R30" s="14"/>
      <c r="S30" s="14"/>
      <c r="T30" s="285">
        <f ca="1">COUNTIFS('申請額一覧 '!$E$6:$E$20,B30,'申請額一覧 '!$H$6:$H$20,"&gt;0")</f>
        <v>0</v>
      </c>
      <c r="U30" s="286"/>
      <c r="V30" s="287" t="s">
        <v>10</v>
      </c>
      <c r="W30" s="288"/>
      <c r="X30" s="289">
        <f ca="1">SUMIF('申請額一覧 '!$E$6:$E$20,B30,'申請額一覧 '!$H$6:$H$20)</f>
        <v>0</v>
      </c>
      <c r="Y30" s="290"/>
      <c r="Z30" s="290"/>
      <c r="AA30" s="290"/>
      <c r="AB30" s="70" t="s">
        <v>94</v>
      </c>
      <c r="AC30" s="21"/>
      <c r="AD30" s="285">
        <f ca="1">COUNTIFS('申請額一覧 '!$E$6:$E$20,B30,'申請額一覧 '!$K$6:$K$20,"&gt;0")</f>
        <v>0</v>
      </c>
      <c r="AE30" s="286"/>
      <c r="AF30" s="287" t="s">
        <v>10</v>
      </c>
      <c r="AG30" s="288"/>
      <c r="AH30" s="289">
        <f ca="1">SUMIF('申請額一覧 '!$E$6:$E$20,B30,'申請額一覧 '!$K$6:$K$20)</f>
        <v>0</v>
      </c>
      <c r="AI30" s="290"/>
      <c r="AJ30" s="290"/>
      <c r="AK30" s="290"/>
      <c r="AL30" s="70" t="s">
        <v>94</v>
      </c>
      <c r="AM30" s="21"/>
    </row>
    <row r="31" spans="1:39" ht="12.75" customHeight="1" x14ac:dyDescent="0.15">
      <c r="A31" s="348"/>
      <c r="B31" s="13" t="s">
        <v>26</v>
      </c>
      <c r="C31" s="14"/>
      <c r="D31" s="14"/>
      <c r="E31" s="14"/>
      <c r="F31" s="14"/>
      <c r="G31" s="14"/>
      <c r="H31" s="14"/>
      <c r="I31" s="14"/>
      <c r="J31" s="14"/>
      <c r="K31" s="14"/>
      <c r="L31" s="14"/>
      <c r="M31" s="14"/>
      <c r="N31" s="14"/>
      <c r="O31" s="14"/>
      <c r="P31" s="14"/>
      <c r="Q31" s="14"/>
      <c r="R31" s="14"/>
      <c r="S31" s="14"/>
      <c r="T31" s="285">
        <f ca="1">COUNTIFS('申請額一覧 '!$E$6:$E$20,B31,'申請額一覧 '!$H$6:$H$20,"&gt;0")</f>
        <v>0</v>
      </c>
      <c r="U31" s="286"/>
      <c r="V31" s="287" t="s">
        <v>10</v>
      </c>
      <c r="W31" s="288"/>
      <c r="X31" s="289">
        <f ca="1">SUMIF('申請額一覧 '!$E$6:$E$20,B31,'申請額一覧 '!$H$6:$H$20)</f>
        <v>0</v>
      </c>
      <c r="Y31" s="290"/>
      <c r="Z31" s="290"/>
      <c r="AA31" s="290"/>
      <c r="AB31" s="70" t="s">
        <v>94</v>
      </c>
      <c r="AC31" s="21"/>
      <c r="AD31" s="285">
        <f ca="1">COUNTIFS('申請額一覧 '!$E$6:$E$20,B31,'申請額一覧 '!$K$6:$K$20,"&gt;0")</f>
        <v>0</v>
      </c>
      <c r="AE31" s="286"/>
      <c r="AF31" s="287" t="s">
        <v>10</v>
      </c>
      <c r="AG31" s="288"/>
      <c r="AH31" s="289">
        <f ca="1">SUMIF('申請額一覧 '!$E$6:$E$20,B31,'申請額一覧 '!$K$6:$K$20)</f>
        <v>0</v>
      </c>
      <c r="AI31" s="290"/>
      <c r="AJ31" s="290"/>
      <c r="AK31" s="290"/>
      <c r="AL31" s="70" t="s">
        <v>94</v>
      </c>
      <c r="AM31" s="21"/>
    </row>
    <row r="32" spans="1:39" ht="12.75" customHeight="1" x14ac:dyDescent="0.15">
      <c r="A32" s="348"/>
      <c r="B32" s="13" t="s">
        <v>27</v>
      </c>
      <c r="C32" s="14"/>
      <c r="D32" s="14"/>
      <c r="E32" s="14"/>
      <c r="F32" s="14"/>
      <c r="G32" s="14"/>
      <c r="H32" s="14"/>
      <c r="I32" s="14"/>
      <c r="J32" s="14"/>
      <c r="K32" s="14"/>
      <c r="L32" s="14"/>
      <c r="M32" s="14"/>
      <c r="N32" s="14"/>
      <c r="O32" s="14"/>
      <c r="P32" s="14"/>
      <c r="Q32" s="14"/>
      <c r="R32" s="14"/>
      <c r="S32" s="14"/>
      <c r="T32" s="285">
        <f ca="1">COUNTIFS('申請額一覧 '!$E$6:$E$20,B32,'申請額一覧 '!$H$6:$H$20,"&gt;0")</f>
        <v>0</v>
      </c>
      <c r="U32" s="286"/>
      <c r="V32" s="287" t="s">
        <v>10</v>
      </c>
      <c r="W32" s="288"/>
      <c r="X32" s="289">
        <f ca="1">SUMIF('申請額一覧 '!$E$6:$E$20,B32,'申請額一覧 '!$H$6:$H$20)</f>
        <v>0</v>
      </c>
      <c r="Y32" s="290"/>
      <c r="Z32" s="290"/>
      <c r="AA32" s="290"/>
      <c r="AB32" s="70" t="s">
        <v>94</v>
      </c>
      <c r="AC32" s="21"/>
      <c r="AD32" s="285">
        <f ca="1">COUNTIFS('申請額一覧 '!$E$6:$E$20,B32,'申請額一覧 '!$K$6:$K$20,"&gt;0")</f>
        <v>0</v>
      </c>
      <c r="AE32" s="286"/>
      <c r="AF32" s="287" t="s">
        <v>10</v>
      </c>
      <c r="AG32" s="288"/>
      <c r="AH32" s="289">
        <f ca="1">SUMIF('申請額一覧 '!$E$6:$E$20,B32,'申請額一覧 '!$K$6:$K$20)</f>
        <v>0</v>
      </c>
      <c r="AI32" s="290"/>
      <c r="AJ32" s="290"/>
      <c r="AK32" s="290"/>
      <c r="AL32" s="70" t="s">
        <v>94</v>
      </c>
      <c r="AM32" s="21"/>
    </row>
    <row r="33" spans="1:39" ht="12.75" customHeight="1" x14ac:dyDescent="0.15">
      <c r="A33" s="348"/>
      <c r="B33" s="13" t="s">
        <v>54</v>
      </c>
      <c r="C33" s="14"/>
      <c r="D33" s="14"/>
      <c r="E33" s="14"/>
      <c r="F33" s="14"/>
      <c r="G33" s="14"/>
      <c r="H33" s="14"/>
      <c r="I33" s="14"/>
      <c r="J33" s="14"/>
      <c r="K33" s="14"/>
      <c r="L33" s="14"/>
      <c r="M33" s="14"/>
      <c r="N33" s="14"/>
      <c r="O33" s="14"/>
      <c r="P33" s="14"/>
      <c r="Q33" s="14"/>
      <c r="R33" s="14"/>
      <c r="S33" s="14"/>
      <c r="T33" s="285">
        <f ca="1">COUNTIFS('申請額一覧 '!$E$6:$E$20,B33,'申請額一覧 '!$H$6:$H$20,"&gt;0")</f>
        <v>0</v>
      </c>
      <c r="U33" s="286"/>
      <c r="V33" s="287" t="s">
        <v>10</v>
      </c>
      <c r="W33" s="288"/>
      <c r="X33" s="289">
        <f ca="1">SUMIF('申請額一覧 '!$E$6:$E$20,B33,'申請額一覧 '!$H$6:$H$20)</f>
        <v>0</v>
      </c>
      <c r="Y33" s="290"/>
      <c r="Z33" s="290"/>
      <c r="AA33" s="290"/>
      <c r="AB33" s="70" t="s">
        <v>94</v>
      </c>
      <c r="AC33" s="21"/>
      <c r="AD33" s="285">
        <f ca="1">COUNTIFS('申請額一覧 '!$E$6:$E$20,B33,'申請額一覧 '!$K$6:$K$20,"&gt;0")</f>
        <v>0</v>
      </c>
      <c r="AE33" s="286"/>
      <c r="AF33" s="287" t="s">
        <v>10</v>
      </c>
      <c r="AG33" s="288"/>
      <c r="AH33" s="289">
        <f ca="1">SUMIF('申請額一覧 '!$E$6:$E$20,B33,'申請額一覧 '!$K$6:$K$20)</f>
        <v>0</v>
      </c>
      <c r="AI33" s="290"/>
      <c r="AJ33" s="290"/>
      <c r="AK33" s="290"/>
      <c r="AL33" s="70" t="s">
        <v>94</v>
      </c>
      <c r="AM33" s="21"/>
    </row>
    <row r="34" spans="1:39" ht="12.75" customHeight="1" x14ac:dyDescent="0.15">
      <c r="A34" s="348"/>
      <c r="B34" s="13" t="s">
        <v>55</v>
      </c>
      <c r="C34" s="14"/>
      <c r="D34" s="14"/>
      <c r="E34" s="14"/>
      <c r="F34" s="14"/>
      <c r="G34" s="14"/>
      <c r="H34" s="14"/>
      <c r="I34" s="14"/>
      <c r="J34" s="14"/>
      <c r="K34" s="14"/>
      <c r="L34" s="14"/>
      <c r="M34" s="14"/>
      <c r="N34" s="14"/>
      <c r="O34" s="14"/>
      <c r="P34" s="14"/>
      <c r="Q34" s="14"/>
      <c r="R34" s="14"/>
      <c r="S34" s="14"/>
      <c r="T34" s="285">
        <f ca="1">COUNTIFS('申請額一覧 '!$E$6:$E$20,B34,'申請額一覧 '!$H$6:$H$20,"&gt;0")</f>
        <v>0</v>
      </c>
      <c r="U34" s="286"/>
      <c r="V34" s="287" t="s">
        <v>10</v>
      </c>
      <c r="W34" s="288"/>
      <c r="X34" s="289">
        <f ca="1">SUMIF('申請額一覧 '!$E$6:$E$20,B34,'申請額一覧 '!$H$6:$H$20)</f>
        <v>0</v>
      </c>
      <c r="Y34" s="290"/>
      <c r="Z34" s="290"/>
      <c r="AA34" s="290"/>
      <c r="AB34" s="70" t="s">
        <v>94</v>
      </c>
      <c r="AC34" s="21"/>
      <c r="AD34" s="285">
        <f ca="1">COUNTIFS('申請額一覧 '!$E$6:$E$20,B34,'申請額一覧 '!$K$6:$K$20,"&gt;0")</f>
        <v>0</v>
      </c>
      <c r="AE34" s="286"/>
      <c r="AF34" s="287" t="s">
        <v>10</v>
      </c>
      <c r="AG34" s="288"/>
      <c r="AH34" s="289">
        <f ca="1">SUMIF('申請額一覧 '!$E$6:$E$20,B34,'申請額一覧 '!$K$6:$K$20)</f>
        <v>0</v>
      </c>
      <c r="AI34" s="290"/>
      <c r="AJ34" s="290"/>
      <c r="AK34" s="290"/>
      <c r="AL34" s="70" t="s">
        <v>94</v>
      </c>
      <c r="AM34" s="21"/>
    </row>
    <row r="35" spans="1:39" ht="12.75" customHeight="1" x14ac:dyDescent="0.15">
      <c r="A35" s="348"/>
      <c r="B35" s="13" t="s">
        <v>56</v>
      </c>
      <c r="C35" s="14"/>
      <c r="D35" s="14"/>
      <c r="E35" s="14"/>
      <c r="F35" s="14"/>
      <c r="G35" s="14"/>
      <c r="H35" s="14"/>
      <c r="I35" s="14"/>
      <c r="J35" s="14"/>
      <c r="K35" s="14"/>
      <c r="L35" s="14"/>
      <c r="M35" s="14"/>
      <c r="N35" s="14"/>
      <c r="O35" s="14"/>
      <c r="P35" s="14"/>
      <c r="Q35" s="14"/>
      <c r="R35" s="14"/>
      <c r="S35" s="14"/>
      <c r="T35" s="285">
        <f ca="1">COUNTIFS('申請額一覧 '!$E$6:$E$20,B35,'申請額一覧 '!$H$6:$H$20,"&gt;0")</f>
        <v>0</v>
      </c>
      <c r="U35" s="286"/>
      <c r="V35" s="287" t="s">
        <v>10</v>
      </c>
      <c r="W35" s="288"/>
      <c r="X35" s="289">
        <f ca="1">SUMIF('申請額一覧 '!$E$6:$E$20,B35,'申請額一覧 '!$H$6:$H$20)</f>
        <v>0</v>
      </c>
      <c r="Y35" s="290"/>
      <c r="Z35" s="290"/>
      <c r="AA35" s="290"/>
      <c r="AB35" s="70" t="s">
        <v>94</v>
      </c>
      <c r="AC35" s="21"/>
      <c r="AD35" s="285">
        <f ca="1">COUNTIFS('申請額一覧 '!$E$6:$E$20,B35,'申請額一覧 '!$K$6:$K$20,"&gt;0")</f>
        <v>0</v>
      </c>
      <c r="AE35" s="286"/>
      <c r="AF35" s="287" t="s">
        <v>10</v>
      </c>
      <c r="AG35" s="288"/>
      <c r="AH35" s="289">
        <f ca="1">SUMIF('申請額一覧 '!$E$6:$E$20,B35,'申請額一覧 '!$K$6:$K$20)</f>
        <v>0</v>
      </c>
      <c r="AI35" s="290"/>
      <c r="AJ35" s="290"/>
      <c r="AK35" s="290"/>
      <c r="AL35" s="70" t="s">
        <v>94</v>
      </c>
      <c r="AM35" s="21"/>
    </row>
    <row r="36" spans="1:39" ht="12.75" customHeight="1" x14ac:dyDescent="0.15">
      <c r="A36" s="348"/>
      <c r="B36" s="13" t="s">
        <v>57</v>
      </c>
      <c r="C36" s="14"/>
      <c r="D36" s="14"/>
      <c r="E36" s="14"/>
      <c r="F36" s="14"/>
      <c r="G36" s="14"/>
      <c r="H36" s="14"/>
      <c r="I36" s="14"/>
      <c r="J36" s="14"/>
      <c r="K36" s="14"/>
      <c r="L36" s="14"/>
      <c r="M36" s="14"/>
      <c r="N36" s="14"/>
      <c r="O36" s="14"/>
      <c r="P36" s="14"/>
      <c r="Q36" s="14"/>
      <c r="R36" s="14"/>
      <c r="S36" s="14"/>
      <c r="T36" s="285">
        <f ca="1">COUNTIFS('申請額一覧 '!$E$6:$E$20,B36,'申請額一覧 '!$H$6:$H$20,"&gt;0")</f>
        <v>0</v>
      </c>
      <c r="U36" s="286"/>
      <c r="V36" s="287" t="s">
        <v>10</v>
      </c>
      <c r="W36" s="288"/>
      <c r="X36" s="289">
        <f ca="1">SUMIF('申請額一覧 '!$E$6:$E$20,B36,'申請額一覧 '!$H$6:$H$20)</f>
        <v>0</v>
      </c>
      <c r="Y36" s="290"/>
      <c r="Z36" s="290"/>
      <c r="AA36" s="290"/>
      <c r="AB36" s="70" t="s">
        <v>94</v>
      </c>
      <c r="AC36" s="21"/>
      <c r="AD36" s="285">
        <f ca="1">COUNTIFS('申請額一覧 '!$E$6:$E$20,B36,'申請額一覧 '!$K$6:$K$20,"&gt;0")</f>
        <v>0</v>
      </c>
      <c r="AE36" s="286"/>
      <c r="AF36" s="287" t="s">
        <v>10</v>
      </c>
      <c r="AG36" s="288"/>
      <c r="AH36" s="289">
        <f ca="1">SUMIF('申請額一覧 '!$E$6:$E$20,B36,'申請額一覧 '!$K$6:$K$20)</f>
        <v>0</v>
      </c>
      <c r="AI36" s="290"/>
      <c r="AJ36" s="290"/>
      <c r="AK36" s="290"/>
      <c r="AL36" s="70" t="s">
        <v>94</v>
      </c>
      <c r="AM36" s="21"/>
    </row>
    <row r="37" spans="1:39" ht="12.75" customHeight="1" x14ac:dyDescent="0.15">
      <c r="A37" s="348"/>
      <c r="B37" s="13" t="s">
        <v>58</v>
      </c>
      <c r="C37" s="14"/>
      <c r="D37" s="14"/>
      <c r="E37" s="14"/>
      <c r="F37" s="14"/>
      <c r="G37" s="14"/>
      <c r="H37" s="14"/>
      <c r="I37" s="14"/>
      <c r="J37" s="14"/>
      <c r="K37" s="14"/>
      <c r="L37" s="14"/>
      <c r="M37" s="14"/>
      <c r="N37" s="14"/>
      <c r="O37" s="14"/>
      <c r="P37" s="14"/>
      <c r="Q37" s="14"/>
      <c r="R37" s="14"/>
      <c r="S37" s="14"/>
      <c r="T37" s="285">
        <f ca="1">COUNTIFS('申請額一覧 '!$E$6:$E$20,B37,'申請額一覧 '!$H$6:$H$20,"&gt;0")</f>
        <v>0</v>
      </c>
      <c r="U37" s="286"/>
      <c r="V37" s="287" t="s">
        <v>10</v>
      </c>
      <c r="W37" s="288"/>
      <c r="X37" s="289">
        <f ca="1">SUMIF('申請額一覧 '!$E$6:$E$20,B37,'申請額一覧 '!$H$6:$H$20)</f>
        <v>0</v>
      </c>
      <c r="Y37" s="290"/>
      <c r="Z37" s="290"/>
      <c r="AA37" s="290"/>
      <c r="AB37" s="70" t="s">
        <v>94</v>
      </c>
      <c r="AC37" s="21"/>
      <c r="AD37" s="285">
        <f ca="1">COUNTIFS('申請額一覧 '!$E$6:$E$20,B37,'申請額一覧 '!$K$6:$K$20,"&gt;0")</f>
        <v>0</v>
      </c>
      <c r="AE37" s="286"/>
      <c r="AF37" s="287" t="s">
        <v>10</v>
      </c>
      <c r="AG37" s="288"/>
      <c r="AH37" s="289">
        <f ca="1">SUMIF('申請額一覧 '!$E$6:$E$20,B37,'申請額一覧 '!$K$6:$K$20)</f>
        <v>0</v>
      </c>
      <c r="AI37" s="290"/>
      <c r="AJ37" s="290"/>
      <c r="AK37" s="290"/>
      <c r="AL37" s="70" t="s">
        <v>94</v>
      </c>
      <c r="AM37" s="21"/>
    </row>
    <row r="38" spans="1:39" ht="12.75" customHeight="1" x14ac:dyDescent="0.15">
      <c r="A38" s="348"/>
      <c r="B38" s="13" t="s">
        <v>59</v>
      </c>
      <c r="C38" s="19"/>
      <c r="D38" s="19"/>
      <c r="E38" s="19"/>
      <c r="F38" s="19"/>
      <c r="G38" s="19"/>
      <c r="H38" s="19"/>
      <c r="I38" s="19"/>
      <c r="J38" s="19"/>
      <c r="K38" s="19"/>
      <c r="L38" s="19"/>
      <c r="M38" s="19"/>
      <c r="N38" s="19"/>
      <c r="O38" s="19"/>
      <c r="P38" s="19"/>
      <c r="Q38" s="19"/>
      <c r="R38" s="19"/>
      <c r="S38" s="19"/>
      <c r="T38" s="285">
        <f ca="1">COUNTIFS('申請額一覧 '!$E$6:$E$20,B38,'申請額一覧 '!$H$6:$H$20,"&gt;0")</f>
        <v>0</v>
      </c>
      <c r="U38" s="286"/>
      <c r="V38" s="287" t="s">
        <v>10</v>
      </c>
      <c r="W38" s="288"/>
      <c r="X38" s="289">
        <f ca="1">SUMIF('申請額一覧 '!$E$6:$E$20,B38,'申請額一覧 '!$H$6:$H$20)</f>
        <v>0</v>
      </c>
      <c r="Y38" s="290"/>
      <c r="Z38" s="290"/>
      <c r="AA38" s="290"/>
      <c r="AB38" s="70" t="s">
        <v>94</v>
      </c>
      <c r="AC38" s="21"/>
      <c r="AD38" s="285">
        <f ca="1">COUNTIFS('申請額一覧 '!$E$6:$E$20,B38,'申請額一覧 '!$K$6:$K$20,"&gt;0")</f>
        <v>0</v>
      </c>
      <c r="AE38" s="286"/>
      <c r="AF38" s="287" t="s">
        <v>10</v>
      </c>
      <c r="AG38" s="288"/>
      <c r="AH38" s="289">
        <f ca="1">SUMIF('申請額一覧 '!$E$6:$E$20,B38,'申請額一覧 '!$K$6:$K$20)</f>
        <v>0</v>
      </c>
      <c r="AI38" s="290"/>
      <c r="AJ38" s="290"/>
      <c r="AK38" s="290"/>
      <c r="AL38" s="70" t="s">
        <v>94</v>
      </c>
      <c r="AM38" s="21"/>
    </row>
    <row r="39" spans="1:39" ht="12.75" customHeight="1" x14ac:dyDescent="0.15">
      <c r="A39" s="348"/>
      <c r="B39" s="18" t="s">
        <v>60</v>
      </c>
      <c r="C39" s="19"/>
      <c r="D39" s="19"/>
      <c r="E39" s="19"/>
      <c r="F39" s="19"/>
      <c r="G39" s="19"/>
      <c r="H39" s="19"/>
      <c r="I39" s="19"/>
      <c r="J39" s="19"/>
      <c r="K39" s="19"/>
      <c r="L39" s="19"/>
      <c r="M39" s="19"/>
      <c r="N39" s="19"/>
      <c r="O39" s="19"/>
      <c r="P39" s="19"/>
      <c r="Q39" s="19"/>
      <c r="R39" s="19"/>
      <c r="S39" s="19"/>
      <c r="T39" s="285">
        <f ca="1">COUNTIFS('申請額一覧 '!$E$6:$E$20,B39,'申請額一覧 '!$H$6:$H$20,"&gt;0")</f>
        <v>0</v>
      </c>
      <c r="U39" s="286"/>
      <c r="V39" s="287" t="s">
        <v>10</v>
      </c>
      <c r="W39" s="288"/>
      <c r="X39" s="289">
        <f ca="1">SUMIF('申請額一覧 '!$E$6:$E$20,B39,'申請額一覧 '!$H$6:$H$20)</f>
        <v>0</v>
      </c>
      <c r="Y39" s="290"/>
      <c r="Z39" s="290"/>
      <c r="AA39" s="290"/>
      <c r="AB39" s="70" t="s">
        <v>94</v>
      </c>
      <c r="AC39" s="21"/>
      <c r="AD39" s="285">
        <f ca="1">COUNTIFS('申請額一覧 '!$E$6:$E$20,B39,'申請額一覧 '!$K$6:$K$20,"&gt;0")</f>
        <v>0</v>
      </c>
      <c r="AE39" s="286"/>
      <c r="AF39" s="287" t="s">
        <v>10</v>
      </c>
      <c r="AG39" s="288"/>
      <c r="AH39" s="289">
        <f ca="1">SUMIF('申請額一覧 '!$E$6:$E$20,B39,'申請額一覧 '!$K$6:$K$20)</f>
        <v>0</v>
      </c>
      <c r="AI39" s="290"/>
      <c r="AJ39" s="290"/>
      <c r="AK39" s="290"/>
      <c r="AL39" s="70" t="s">
        <v>94</v>
      </c>
      <c r="AM39" s="21"/>
    </row>
    <row r="40" spans="1:39" ht="12.75" customHeight="1" x14ac:dyDescent="0.15">
      <c r="A40" s="348"/>
      <c r="B40" s="18" t="s">
        <v>61</v>
      </c>
      <c r="C40" s="19"/>
      <c r="D40" s="19"/>
      <c r="E40" s="19"/>
      <c r="F40" s="19"/>
      <c r="G40" s="19"/>
      <c r="H40" s="19"/>
      <c r="I40" s="19"/>
      <c r="J40" s="19"/>
      <c r="K40" s="19"/>
      <c r="L40" s="19"/>
      <c r="M40" s="19"/>
      <c r="N40" s="19"/>
      <c r="O40" s="19"/>
      <c r="P40" s="19"/>
      <c r="Q40" s="19"/>
      <c r="R40" s="19"/>
      <c r="S40" s="19"/>
      <c r="T40" s="314">
        <f ca="1">COUNTIFS('申請額一覧 '!$E$6:$E$20,B40,'申請額一覧 '!$H$6:$H$20,"&gt;0")</f>
        <v>0</v>
      </c>
      <c r="U40" s="315"/>
      <c r="V40" s="316" t="s">
        <v>10</v>
      </c>
      <c r="W40" s="317"/>
      <c r="X40" s="291">
        <f ca="1">SUMIF('申請額一覧 '!$E$6:$E$20,B40,'申請額一覧 '!$H$6:$H$20)</f>
        <v>0</v>
      </c>
      <c r="Y40" s="292"/>
      <c r="Z40" s="292"/>
      <c r="AA40" s="292"/>
      <c r="AB40" s="71" t="s">
        <v>94</v>
      </c>
      <c r="AC40" s="22"/>
      <c r="AD40" s="314">
        <f ca="1">COUNTIFS('申請額一覧 '!$E$6:$E$20,B40,'申請額一覧 '!$K$6:$K$20,"&gt;0")</f>
        <v>0</v>
      </c>
      <c r="AE40" s="315"/>
      <c r="AF40" s="316" t="s">
        <v>10</v>
      </c>
      <c r="AG40" s="317"/>
      <c r="AH40" s="291">
        <f ca="1">SUMIF('申請額一覧 '!$E$6:$E$20,B40,'申請額一覧 '!$K$6:$K$20)</f>
        <v>0</v>
      </c>
      <c r="AI40" s="292"/>
      <c r="AJ40" s="292"/>
      <c r="AK40" s="292"/>
      <c r="AL40" s="71" t="s">
        <v>94</v>
      </c>
      <c r="AM40" s="22"/>
    </row>
    <row r="41" spans="1:39" ht="15.75" customHeight="1" x14ac:dyDescent="0.15">
      <c r="A41" s="301" t="s">
        <v>32</v>
      </c>
      <c r="B41" s="302"/>
      <c r="C41" s="302"/>
      <c r="D41" s="302"/>
      <c r="E41" s="302"/>
      <c r="F41" s="302"/>
      <c r="G41" s="302"/>
      <c r="H41" s="302"/>
      <c r="I41" s="302"/>
      <c r="J41" s="302"/>
      <c r="K41" s="302"/>
      <c r="L41" s="302"/>
      <c r="M41" s="302"/>
      <c r="N41" s="302"/>
      <c r="O41" s="302"/>
      <c r="P41" s="302"/>
      <c r="Q41" s="302"/>
      <c r="R41" s="302"/>
      <c r="S41" s="303"/>
      <c r="T41" s="310">
        <f ca="1">SUM(T6:U40)</f>
        <v>0</v>
      </c>
      <c r="U41" s="311"/>
      <c r="V41" s="312" t="s">
        <v>10</v>
      </c>
      <c r="W41" s="313"/>
      <c r="X41" s="283">
        <f ca="1">SUM(X6:AA40)</f>
        <v>0</v>
      </c>
      <c r="Y41" s="284"/>
      <c r="Z41" s="284"/>
      <c r="AA41" s="284"/>
      <c r="AB41" s="72" t="s">
        <v>94</v>
      </c>
      <c r="AC41" s="68"/>
      <c r="AD41" s="310">
        <f ca="1">SUM(AD6:AE40)</f>
        <v>0</v>
      </c>
      <c r="AE41" s="311"/>
      <c r="AF41" s="312" t="s">
        <v>10</v>
      </c>
      <c r="AG41" s="313"/>
      <c r="AH41" s="283">
        <f ca="1">SUM(AH6:AK40)</f>
        <v>0</v>
      </c>
      <c r="AI41" s="284"/>
      <c r="AJ41" s="284"/>
      <c r="AK41" s="284"/>
      <c r="AL41" s="72" t="s">
        <v>94</v>
      </c>
      <c r="AM41" s="68"/>
    </row>
    <row r="42" spans="1:39" ht="15.75" customHeight="1" x14ac:dyDescent="0.15">
      <c r="A42" s="301" t="s">
        <v>34</v>
      </c>
      <c r="B42" s="302"/>
      <c r="C42" s="302"/>
      <c r="D42" s="302"/>
      <c r="E42" s="302"/>
      <c r="F42" s="302"/>
      <c r="G42" s="302"/>
      <c r="H42" s="302"/>
      <c r="I42" s="302"/>
      <c r="J42" s="302"/>
      <c r="K42" s="302"/>
      <c r="L42" s="302"/>
      <c r="M42" s="302"/>
      <c r="N42" s="302"/>
      <c r="O42" s="302"/>
      <c r="P42" s="302"/>
      <c r="Q42" s="302"/>
      <c r="R42" s="302"/>
      <c r="S42" s="303"/>
      <c r="T42" s="353">
        <f ca="1">X41+AH41</f>
        <v>0</v>
      </c>
      <c r="U42" s="354"/>
      <c r="V42" s="354"/>
      <c r="W42" s="354"/>
      <c r="X42" s="354"/>
      <c r="Y42" s="354"/>
      <c r="Z42" s="354"/>
      <c r="AA42" s="354"/>
      <c r="AB42" s="354"/>
      <c r="AC42" s="354"/>
      <c r="AD42" s="354"/>
      <c r="AE42" s="354"/>
      <c r="AF42" s="354"/>
      <c r="AG42" s="354"/>
      <c r="AH42" s="354"/>
      <c r="AI42" s="354"/>
      <c r="AJ42" s="354"/>
      <c r="AK42" s="354"/>
      <c r="AL42" s="72" t="s">
        <v>94</v>
      </c>
      <c r="AM42" s="23"/>
    </row>
    <row r="44" spans="1:39" x14ac:dyDescent="0.15">
      <c r="A44" s="177" t="s">
        <v>172</v>
      </c>
      <c r="C44" s="177" t="s">
        <v>177</v>
      </c>
    </row>
    <row r="45" spans="1:39" x14ac:dyDescent="0.15">
      <c r="A45" s="177" t="s">
        <v>173</v>
      </c>
      <c r="C45" s="177" t="s">
        <v>175</v>
      </c>
    </row>
    <row r="46" spans="1:39" x14ac:dyDescent="0.15">
      <c r="A46" s="177" t="s">
        <v>174</v>
      </c>
      <c r="C46" s="177" t="s">
        <v>176</v>
      </c>
    </row>
  </sheetData>
  <mergeCells count="232">
    <mergeCell ref="AH37:AK37"/>
    <mergeCell ref="AH38:AK38"/>
    <mergeCell ref="AH39:AK39"/>
    <mergeCell ref="AH40:AK40"/>
    <mergeCell ref="T42:AK42"/>
    <mergeCell ref="AH27:AK27"/>
    <mergeCell ref="AH28:AK28"/>
    <mergeCell ref="AH29:AK29"/>
    <mergeCell ref="AH30:AK30"/>
    <mergeCell ref="AH31:AK31"/>
    <mergeCell ref="AH32:AK32"/>
    <mergeCell ref="AH33:AK33"/>
    <mergeCell ref="AH34:AK34"/>
    <mergeCell ref="AH35:AK35"/>
    <mergeCell ref="X30:AA30"/>
    <mergeCell ref="X31:AA31"/>
    <mergeCell ref="X32:AA32"/>
    <mergeCell ref="X33:AA33"/>
    <mergeCell ref="X34:AA34"/>
    <mergeCell ref="X35:AA35"/>
    <mergeCell ref="X36:AA36"/>
    <mergeCell ref="X37:AA37"/>
    <mergeCell ref="X38:AA38"/>
    <mergeCell ref="X29:AA29"/>
    <mergeCell ref="AH19:AK19"/>
    <mergeCell ref="AH20:AK20"/>
    <mergeCell ref="AH21:AK21"/>
    <mergeCell ref="AH22:AK22"/>
    <mergeCell ref="AH23:AK23"/>
    <mergeCell ref="AH24:AK24"/>
    <mergeCell ref="AH25:AK25"/>
    <mergeCell ref="AH26:AK26"/>
    <mergeCell ref="AH36:AK36"/>
    <mergeCell ref="AH10:AK10"/>
    <mergeCell ref="AH11:AK11"/>
    <mergeCell ref="AH12:AK12"/>
    <mergeCell ref="AH13:AK13"/>
    <mergeCell ref="AH14:AK14"/>
    <mergeCell ref="AH15:AK15"/>
    <mergeCell ref="AH16:AK16"/>
    <mergeCell ref="AH17:AK17"/>
    <mergeCell ref="AH18:AK18"/>
    <mergeCell ref="T4:AC4"/>
    <mergeCell ref="AD4:AM4"/>
    <mergeCell ref="A6:A13"/>
    <mergeCell ref="A16:A24"/>
    <mergeCell ref="A27:A40"/>
    <mergeCell ref="AF7:AG7"/>
    <mergeCell ref="AD7:AE7"/>
    <mergeCell ref="AF6:AG6"/>
    <mergeCell ref="AD6:AE6"/>
    <mergeCell ref="T6:U6"/>
    <mergeCell ref="V6:W6"/>
    <mergeCell ref="T9:U9"/>
    <mergeCell ref="T10:U10"/>
    <mergeCell ref="T11:U11"/>
    <mergeCell ref="T12:U12"/>
    <mergeCell ref="T13:U13"/>
    <mergeCell ref="T14:U14"/>
    <mergeCell ref="T15:U15"/>
    <mergeCell ref="AD5:AG5"/>
    <mergeCell ref="V7:W7"/>
    <mergeCell ref="V9:W9"/>
    <mergeCell ref="AD9:AE9"/>
    <mergeCell ref="X9:AA9"/>
    <mergeCell ref="X10:AA10"/>
    <mergeCell ref="AF9:AG9"/>
    <mergeCell ref="T8:U8"/>
    <mergeCell ref="V8:W8"/>
    <mergeCell ref="AD8:AE8"/>
    <mergeCell ref="AF8:AG8"/>
    <mergeCell ref="T7:U7"/>
    <mergeCell ref="AH5:AM5"/>
    <mergeCell ref="X5:AC5"/>
    <mergeCell ref="T5:W5"/>
    <mergeCell ref="X6:AA6"/>
    <mergeCell ref="X7:AA7"/>
    <mergeCell ref="X8:AA8"/>
    <mergeCell ref="AH6:AK6"/>
    <mergeCell ref="AH7:AK7"/>
    <mergeCell ref="AH8:AK8"/>
    <mergeCell ref="AH9:AK9"/>
    <mergeCell ref="V11:W11"/>
    <mergeCell ref="AD11:AE11"/>
    <mergeCell ref="AF11:AG11"/>
    <mergeCell ref="V10:W10"/>
    <mergeCell ref="AD10:AE10"/>
    <mergeCell ref="AF10:AG10"/>
    <mergeCell ref="V14:W14"/>
    <mergeCell ref="AD14:AE14"/>
    <mergeCell ref="AF14:AG14"/>
    <mergeCell ref="V13:W13"/>
    <mergeCell ref="AD13:AE13"/>
    <mergeCell ref="AF13:AG13"/>
    <mergeCell ref="V12:W12"/>
    <mergeCell ref="AD12:AE12"/>
    <mergeCell ref="AF12:AG12"/>
    <mergeCell ref="X11:AA11"/>
    <mergeCell ref="X12:AA12"/>
    <mergeCell ref="X13:AA13"/>
    <mergeCell ref="X14:AA14"/>
    <mergeCell ref="T17:U17"/>
    <mergeCell ref="V17:W17"/>
    <mergeCell ref="AD17:AE17"/>
    <mergeCell ref="AF17:AG17"/>
    <mergeCell ref="T16:U16"/>
    <mergeCell ref="V16:W16"/>
    <mergeCell ref="AD16:AE16"/>
    <mergeCell ref="AF16:AG16"/>
    <mergeCell ref="V15:W15"/>
    <mergeCell ref="AD15:AE15"/>
    <mergeCell ref="AF15:AG15"/>
    <mergeCell ref="X15:AA15"/>
    <mergeCell ref="X16:AA16"/>
    <mergeCell ref="X17:AA17"/>
    <mergeCell ref="T20:U20"/>
    <mergeCell ref="V20:W20"/>
    <mergeCell ref="AD20:AE20"/>
    <mergeCell ref="AF20:AG20"/>
    <mergeCell ref="T19:U19"/>
    <mergeCell ref="V19:W19"/>
    <mergeCell ref="AD19:AE19"/>
    <mergeCell ref="AF19:AG19"/>
    <mergeCell ref="T18:U18"/>
    <mergeCell ref="V18:W18"/>
    <mergeCell ref="AD18:AE18"/>
    <mergeCell ref="AF18:AG18"/>
    <mergeCell ref="X18:AA18"/>
    <mergeCell ref="X19:AA19"/>
    <mergeCell ref="X20:AA20"/>
    <mergeCell ref="T22:U22"/>
    <mergeCell ref="V22:W22"/>
    <mergeCell ref="AD22:AE22"/>
    <mergeCell ref="AF22:AG22"/>
    <mergeCell ref="T21:U21"/>
    <mergeCell ref="V21:W21"/>
    <mergeCell ref="AD21:AE21"/>
    <mergeCell ref="AF21:AG21"/>
    <mergeCell ref="X21:AA21"/>
    <mergeCell ref="X22:AA22"/>
    <mergeCell ref="T24:U24"/>
    <mergeCell ref="V24:W24"/>
    <mergeCell ref="AD24:AE24"/>
    <mergeCell ref="AF24:AG24"/>
    <mergeCell ref="X24:AA24"/>
    <mergeCell ref="X25:AA25"/>
    <mergeCell ref="X26:AA26"/>
    <mergeCell ref="T23:U23"/>
    <mergeCell ref="V23:W23"/>
    <mergeCell ref="AD23:AE23"/>
    <mergeCell ref="AF23:AG23"/>
    <mergeCell ref="X23:AA23"/>
    <mergeCell ref="T26:U26"/>
    <mergeCell ref="V26:W26"/>
    <mergeCell ref="AD26:AE26"/>
    <mergeCell ref="AF26:AG26"/>
    <mergeCell ref="T25:U25"/>
    <mergeCell ref="V25:W25"/>
    <mergeCell ref="AD25:AE25"/>
    <mergeCell ref="AF25:AG25"/>
    <mergeCell ref="A41:S41"/>
    <mergeCell ref="A4:S5"/>
    <mergeCell ref="A42:S42"/>
    <mergeCell ref="T41:U41"/>
    <mergeCell ref="V41:W41"/>
    <mergeCell ref="AD41:AE41"/>
    <mergeCell ref="AF41:AG41"/>
    <mergeCell ref="T40:U40"/>
    <mergeCell ref="V40:W40"/>
    <mergeCell ref="AD40:AE40"/>
    <mergeCell ref="AF40:AG40"/>
    <mergeCell ref="T37:U37"/>
    <mergeCell ref="V37:W37"/>
    <mergeCell ref="AD37:AE37"/>
    <mergeCell ref="AF37:AG37"/>
    <mergeCell ref="AF33:AG33"/>
    <mergeCell ref="T32:U32"/>
    <mergeCell ref="V32:W32"/>
    <mergeCell ref="AD32:AE32"/>
    <mergeCell ref="AF32:AG32"/>
    <mergeCell ref="T31:U31"/>
    <mergeCell ref="V31:W31"/>
    <mergeCell ref="AD31:AE31"/>
    <mergeCell ref="A14:A15"/>
    <mergeCell ref="A25:A26"/>
    <mergeCell ref="T34:U34"/>
    <mergeCell ref="V34:W34"/>
    <mergeCell ref="AD34:AE34"/>
    <mergeCell ref="AF34:AG34"/>
    <mergeCell ref="T36:U36"/>
    <mergeCell ref="V36:W36"/>
    <mergeCell ref="AD36:AE36"/>
    <mergeCell ref="AF36:AG36"/>
    <mergeCell ref="T35:U35"/>
    <mergeCell ref="V35:W35"/>
    <mergeCell ref="AD35:AE35"/>
    <mergeCell ref="AF35:AG35"/>
    <mergeCell ref="T33:U33"/>
    <mergeCell ref="V33:W33"/>
    <mergeCell ref="AD33:AE33"/>
    <mergeCell ref="AF31:AG31"/>
    <mergeCell ref="T30:U30"/>
    <mergeCell ref="V30:W30"/>
    <mergeCell ref="AD30:AE30"/>
    <mergeCell ref="AF30:AG30"/>
    <mergeCell ref="T29:U29"/>
    <mergeCell ref="V29:W29"/>
    <mergeCell ref="X28:AA28"/>
    <mergeCell ref="AK1:AM1"/>
    <mergeCell ref="X41:AA41"/>
    <mergeCell ref="AH41:AK41"/>
    <mergeCell ref="T38:U38"/>
    <mergeCell ref="V38:W38"/>
    <mergeCell ref="AD38:AE38"/>
    <mergeCell ref="AF38:AG38"/>
    <mergeCell ref="T39:U39"/>
    <mergeCell ref="V39:W39"/>
    <mergeCell ref="AD39:AE39"/>
    <mergeCell ref="AF39:AG39"/>
    <mergeCell ref="X39:AA39"/>
    <mergeCell ref="X40:AA40"/>
    <mergeCell ref="AD29:AE29"/>
    <mergeCell ref="AF29:AG29"/>
    <mergeCell ref="T28:U28"/>
    <mergeCell ref="V28:W28"/>
    <mergeCell ref="AD28:AE28"/>
    <mergeCell ref="AF28:AG28"/>
    <mergeCell ref="T27:U27"/>
    <mergeCell ref="V27:W27"/>
    <mergeCell ref="AD27:AE27"/>
    <mergeCell ref="AF27:AG27"/>
    <mergeCell ref="X27:AA27"/>
  </mergeCells>
  <phoneticPr fontId="3"/>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zoomScaleNormal="100" zoomScaleSheetLayoutView="110" workbookViewId="0"/>
  </sheetViews>
  <sheetFormatPr defaultColWidth="2.25" defaultRowHeight="13.5" x14ac:dyDescent="0.15"/>
  <cols>
    <col min="1" max="1" width="2.25" style="67"/>
    <col min="2" max="2" width="3.125" style="67" customWidth="1"/>
    <col min="3" max="3" width="12.875" style="67" customWidth="1"/>
    <col min="4" max="4" width="16.875" style="67" customWidth="1"/>
    <col min="5" max="5" width="18.875" style="67" customWidth="1"/>
    <col min="6" max="11" width="11.25" style="67" customWidth="1"/>
    <col min="12" max="12" width="12.625" style="67" customWidth="1"/>
    <col min="13" max="13" width="18.75" style="67" customWidth="1"/>
    <col min="14" max="16384" width="2.25" style="67"/>
  </cols>
  <sheetData>
    <row r="1" spans="1:13" x14ac:dyDescent="0.15">
      <c r="A1" s="67" t="s">
        <v>156</v>
      </c>
    </row>
    <row r="3" spans="1:13" ht="18" customHeight="1" thickBot="1" x14ac:dyDescent="0.2">
      <c r="B3" s="51"/>
      <c r="M3" s="81" t="s">
        <v>116</v>
      </c>
    </row>
    <row r="4" spans="1:13" ht="18" customHeight="1" thickBot="1" x14ac:dyDescent="0.2">
      <c r="B4" s="359" t="s">
        <v>101</v>
      </c>
      <c r="C4" s="360" t="s">
        <v>93</v>
      </c>
      <c r="D4" s="361" t="s">
        <v>88</v>
      </c>
      <c r="E4" s="362" t="s">
        <v>95</v>
      </c>
      <c r="F4" s="363" t="s">
        <v>170</v>
      </c>
      <c r="G4" s="363"/>
      <c r="H4" s="364"/>
      <c r="I4" s="363" t="s">
        <v>171</v>
      </c>
      <c r="J4" s="363"/>
      <c r="K4" s="364"/>
      <c r="L4" s="357" t="s">
        <v>108</v>
      </c>
      <c r="M4" s="358" t="s">
        <v>111</v>
      </c>
    </row>
    <row r="5" spans="1:13" ht="27.75" customHeight="1" x14ac:dyDescent="0.15">
      <c r="B5" s="359"/>
      <c r="C5" s="360"/>
      <c r="D5" s="361"/>
      <c r="E5" s="362"/>
      <c r="F5" s="84" t="s">
        <v>90</v>
      </c>
      <c r="G5" s="84" t="s">
        <v>91</v>
      </c>
      <c r="H5" s="120" t="s">
        <v>92</v>
      </c>
      <c r="I5" s="85" t="s">
        <v>103</v>
      </c>
      <c r="J5" s="84" t="s">
        <v>104</v>
      </c>
      <c r="K5" s="83" t="s">
        <v>105</v>
      </c>
      <c r="L5" s="358"/>
      <c r="M5" s="358"/>
    </row>
    <row r="6" spans="1:13" ht="22.5" customHeight="1" x14ac:dyDescent="0.15">
      <c r="B6" s="122">
        <v>1</v>
      </c>
      <c r="C6" s="121">
        <f ca="1">IFERROR(INDIRECT("個票"&amp;$B6&amp;"！$AG$4"),"")</f>
        <v>0</v>
      </c>
      <c r="D6" s="121">
        <f ca="1">IFERROR(INDIRECT("個票"&amp;$B6&amp;"！$L$4"),"")</f>
        <v>0</v>
      </c>
      <c r="E6" s="122">
        <f ca="1">IFERROR(INDIRECT("個票"&amp;$B6&amp;"！$L$5"),"")</f>
        <v>0</v>
      </c>
      <c r="F6" s="123">
        <f ca="1">IF(G6&lt;&gt;0,IFERROR(INDIRECT("個票"&amp;$B6&amp;"！$AA$13"),""),0)</f>
        <v>0</v>
      </c>
      <c r="G6" s="123">
        <f ca="1">IFERROR(INDIRECT("個票"&amp;$B6&amp;"！$AI$13"),"")</f>
        <v>0</v>
      </c>
      <c r="H6" s="124">
        <f ca="1">MIN(F6:G6)</f>
        <v>0</v>
      </c>
      <c r="I6" s="125">
        <f t="shared" ref="I6:I20" ca="1" si="0">IF(J6&lt;&gt;0,IFERROR(INDIRECT("個票"&amp;$B6&amp;"！$AA$36"),""),0)</f>
        <v>0</v>
      </c>
      <c r="J6" s="123">
        <f t="shared" ref="J6:J20" ca="1" si="1">IFERROR(INDIRECT("個票"&amp;$B6&amp;"！$AI$36"),"")</f>
        <v>0</v>
      </c>
      <c r="K6" s="126">
        <f ca="1">MIN(I6:J6)</f>
        <v>0</v>
      </c>
      <c r="L6" s="126">
        <f ca="1">SUM(H6,K6)</f>
        <v>0</v>
      </c>
      <c r="M6" s="134"/>
    </row>
    <row r="7" spans="1:13" ht="22.5" customHeight="1" x14ac:dyDescent="0.15">
      <c r="B7" s="122">
        <v>2</v>
      </c>
      <c r="C7" s="121" t="str">
        <f t="shared" ref="C7:C20" ca="1" si="2">IFERROR(INDIRECT("個票"&amp;$B7&amp;"！$AG$4"),"")</f>
        <v/>
      </c>
      <c r="D7" s="121" t="str">
        <f t="shared" ref="D7:D20" ca="1" si="3">IFERROR(INDIRECT("個票"&amp;$B7&amp;"！$L$4"),"")</f>
        <v/>
      </c>
      <c r="E7" s="122" t="str">
        <f t="shared" ref="E7:E20" ca="1" si="4">IFERROR(INDIRECT("個票"&amp;$B7&amp;"！$L$5"),"")</f>
        <v/>
      </c>
      <c r="F7" s="123" t="str">
        <f t="shared" ref="F7:F20" ca="1" si="5">IF(G7&lt;&gt;0,IFERROR(INDIRECT("個票"&amp;$B7&amp;"！$AA$13"),""),0)</f>
        <v/>
      </c>
      <c r="G7" s="123" t="str">
        <f t="shared" ref="G7:G20" ca="1" si="6">IFERROR(INDIRECT("個票"&amp;$B7&amp;"！$AI$13"),"")</f>
        <v/>
      </c>
      <c r="H7" s="124">
        <f t="shared" ref="H7:H20" ca="1" si="7">MIN(F7:G7)</f>
        <v>0</v>
      </c>
      <c r="I7" s="125" t="str">
        <f t="shared" ca="1" si="0"/>
        <v/>
      </c>
      <c r="J7" s="123" t="str">
        <f t="shared" ca="1" si="1"/>
        <v/>
      </c>
      <c r="K7" s="126">
        <f t="shared" ref="K7:K20" ca="1" si="8">MIN(I7:J7)</f>
        <v>0</v>
      </c>
      <c r="L7" s="126">
        <f t="shared" ref="L7:L20" ca="1" si="9">SUM(H7,K7)</f>
        <v>0</v>
      </c>
      <c r="M7" s="134"/>
    </row>
    <row r="8" spans="1:13" ht="22.5" customHeight="1" x14ac:dyDescent="0.15">
      <c r="B8" s="122">
        <v>3</v>
      </c>
      <c r="C8" s="121" t="str">
        <f t="shared" ca="1" si="2"/>
        <v/>
      </c>
      <c r="D8" s="121" t="str">
        <f t="shared" ca="1" si="3"/>
        <v/>
      </c>
      <c r="E8" s="122" t="str">
        <f t="shared" ca="1" si="4"/>
        <v/>
      </c>
      <c r="F8" s="123" t="str">
        <f t="shared" ca="1" si="5"/>
        <v/>
      </c>
      <c r="G8" s="123" t="str">
        <f t="shared" ca="1" si="6"/>
        <v/>
      </c>
      <c r="H8" s="124">
        <f t="shared" ca="1" si="7"/>
        <v>0</v>
      </c>
      <c r="I8" s="125" t="str">
        <f t="shared" ca="1" si="0"/>
        <v/>
      </c>
      <c r="J8" s="123" t="str">
        <f t="shared" ca="1" si="1"/>
        <v/>
      </c>
      <c r="K8" s="126">
        <f t="shared" ca="1" si="8"/>
        <v>0</v>
      </c>
      <c r="L8" s="126">
        <f t="shared" ca="1" si="9"/>
        <v>0</v>
      </c>
      <c r="M8" s="134"/>
    </row>
    <row r="9" spans="1:13" ht="22.5" customHeight="1" x14ac:dyDescent="0.15">
      <c r="B9" s="122">
        <v>4</v>
      </c>
      <c r="C9" s="121" t="str">
        <f t="shared" ca="1" si="2"/>
        <v/>
      </c>
      <c r="D9" s="121" t="str">
        <f t="shared" ca="1" si="3"/>
        <v/>
      </c>
      <c r="E9" s="122" t="str">
        <f t="shared" ca="1" si="4"/>
        <v/>
      </c>
      <c r="F9" s="123" t="str">
        <f t="shared" ca="1" si="5"/>
        <v/>
      </c>
      <c r="G9" s="123" t="str">
        <f t="shared" ca="1" si="6"/>
        <v/>
      </c>
      <c r="H9" s="124">
        <f t="shared" ca="1" si="7"/>
        <v>0</v>
      </c>
      <c r="I9" s="125" t="str">
        <f t="shared" ca="1" si="0"/>
        <v/>
      </c>
      <c r="J9" s="123" t="str">
        <f t="shared" ca="1" si="1"/>
        <v/>
      </c>
      <c r="K9" s="126">
        <f t="shared" ca="1" si="8"/>
        <v>0</v>
      </c>
      <c r="L9" s="126">
        <f t="shared" ca="1" si="9"/>
        <v>0</v>
      </c>
      <c r="M9" s="134"/>
    </row>
    <row r="10" spans="1:13" ht="22.5" customHeight="1" x14ac:dyDescent="0.15">
      <c r="B10" s="122">
        <v>5</v>
      </c>
      <c r="C10" s="121" t="str">
        <f t="shared" ca="1" si="2"/>
        <v/>
      </c>
      <c r="D10" s="121" t="str">
        <f t="shared" ca="1" si="3"/>
        <v/>
      </c>
      <c r="E10" s="122" t="str">
        <f t="shared" ca="1" si="4"/>
        <v/>
      </c>
      <c r="F10" s="123" t="str">
        <f t="shared" ca="1" si="5"/>
        <v/>
      </c>
      <c r="G10" s="123" t="str">
        <f t="shared" ca="1" si="6"/>
        <v/>
      </c>
      <c r="H10" s="124">
        <f t="shared" ca="1" si="7"/>
        <v>0</v>
      </c>
      <c r="I10" s="125" t="str">
        <f t="shared" ca="1" si="0"/>
        <v/>
      </c>
      <c r="J10" s="123" t="str">
        <f t="shared" ca="1" si="1"/>
        <v/>
      </c>
      <c r="K10" s="126">
        <f t="shared" ca="1" si="8"/>
        <v>0</v>
      </c>
      <c r="L10" s="126">
        <f t="shared" ca="1" si="9"/>
        <v>0</v>
      </c>
      <c r="M10" s="134"/>
    </row>
    <row r="11" spans="1:13" ht="22.5" customHeight="1" x14ac:dyDescent="0.15">
      <c r="B11" s="122">
        <v>6</v>
      </c>
      <c r="C11" s="121" t="str">
        <f t="shared" ca="1" si="2"/>
        <v/>
      </c>
      <c r="D11" s="121" t="str">
        <f t="shared" ca="1" si="3"/>
        <v/>
      </c>
      <c r="E11" s="122" t="str">
        <f t="shared" ca="1" si="4"/>
        <v/>
      </c>
      <c r="F11" s="123" t="str">
        <f t="shared" ca="1" si="5"/>
        <v/>
      </c>
      <c r="G11" s="123" t="str">
        <f t="shared" ca="1" si="6"/>
        <v/>
      </c>
      <c r="H11" s="124">
        <f t="shared" ca="1" si="7"/>
        <v>0</v>
      </c>
      <c r="I11" s="125" t="str">
        <f t="shared" ca="1" si="0"/>
        <v/>
      </c>
      <c r="J11" s="123" t="str">
        <f t="shared" ca="1" si="1"/>
        <v/>
      </c>
      <c r="K11" s="126">
        <f t="shared" ca="1" si="8"/>
        <v>0</v>
      </c>
      <c r="L11" s="126">
        <f t="shared" ca="1" si="9"/>
        <v>0</v>
      </c>
      <c r="M11" s="134"/>
    </row>
    <row r="12" spans="1:13" ht="22.5" customHeight="1" x14ac:dyDescent="0.15">
      <c r="B12" s="122">
        <v>7</v>
      </c>
      <c r="C12" s="121" t="str">
        <f t="shared" ca="1" si="2"/>
        <v/>
      </c>
      <c r="D12" s="121" t="str">
        <f t="shared" ca="1" si="3"/>
        <v/>
      </c>
      <c r="E12" s="122" t="str">
        <f t="shared" ca="1" si="4"/>
        <v/>
      </c>
      <c r="F12" s="123" t="str">
        <f t="shared" ca="1" si="5"/>
        <v/>
      </c>
      <c r="G12" s="123" t="str">
        <f t="shared" ca="1" si="6"/>
        <v/>
      </c>
      <c r="H12" s="124">
        <f t="shared" ca="1" si="7"/>
        <v>0</v>
      </c>
      <c r="I12" s="125" t="str">
        <f t="shared" ca="1" si="0"/>
        <v/>
      </c>
      <c r="J12" s="123" t="str">
        <f t="shared" ca="1" si="1"/>
        <v/>
      </c>
      <c r="K12" s="126">
        <f t="shared" ca="1" si="8"/>
        <v>0</v>
      </c>
      <c r="L12" s="126">
        <f t="shared" ca="1" si="9"/>
        <v>0</v>
      </c>
      <c r="M12" s="134"/>
    </row>
    <row r="13" spans="1:13" ht="22.5" customHeight="1" x14ac:dyDescent="0.15">
      <c r="B13" s="122">
        <v>8</v>
      </c>
      <c r="C13" s="121" t="str">
        <f t="shared" ca="1" si="2"/>
        <v/>
      </c>
      <c r="D13" s="121" t="str">
        <f t="shared" ca="1" si="3"/>
        <v/>
      </c>
      <c r="E13" s="122" t="str">
        <f t="shared" ca="1" si="4"/>
        <v/>
      </c>
      <c r="F13" s="123" t="str">
        <f t="shared" ca="1" si="5"/>
        <v/>
      </c>
      <c r="G13" s="123" t="str">
        <f t="shared" ca="1" si="6"/>
        <v/>
      </c>
      <c r="H13" s="124">
        <f t="shared" ca="1" si="7"/>
        <v>0</v>
      </c>
      <c r="I13" s="125" t="str">
        <f t="shared" ca="1" si="0"/>
        <v/>
      </c>
      <c r="J13" s="123" t="str">
        <f t="shared" ca="1" si="1"/>
        <v/>
      </c>
      <c r="K13" s="126">
        <f t="shared" ca="1" si="8"/>
        <v>0</v>
      </c>
      <c r="L13" s="126">
        <f t="shared" ca="1" si="9"/>
        <v>0</v>
      </c>
      <c r="M13" s="134"/>
    </row>
    <row r="14" spans="1:13" ht="22.5" customHeight="1" x14ac:dyDescent="0.15">
      <c r="B14" s="122">
        <v>9</v>
      </c>
      <c r="C14" s="121" t="str">
        <f t="shared" ca="1" si="2"/>
        <v/>
      </c>
      <c r="D14" s="121" t="str">
        <f t="shared" ca="1" si="3"/>
        <v/>
      </c>
      <c r="E14" s="122" t="str">
        <f t="shared" ca="1" si="4"/>
        <v/>
      </c>
      <c r="F14" s="123" t="str">
        <f t="shared" ca="1" si="5"/>
        <v/>
      </c>
      <c r="G14" s="123" t="str">
        <f t="shared" ca="1" si="6"/>
        <v/>
      </c>
      <c r="H14" s="124">
        <f t="shared" ca="1" si="7"/>
        <v>0</v>
      </c>
      <c r="I14" s="125" t="str">
        <f t="shared" ca="1" si="0"/>
        <v/>
      </c>
      <c r="J14" s="123" t="str">
        <f t="shared" ca="1" si="1"/>
        <v/>
      </c>
      <c r="K14" s="126">
        <f t="shared" ca="1" si="8"/>
        <v>0</v>
      </c>
      <c r="L14" s="126">
        <f t="shared" ca="1" si="9"/>
        <v>0</v>
      </c>
      <c r="M14" s="134"/>
    </row>
    <row r="15" spans="1:13" ht="22.5" customHeight="1" x14ac:dyDescent="0.15">
      <c r="B15" s="122">
        <v>10</v>
      </c>
      <c r="C15" s="121" t="str">
        <f t="shared" ca="1" si="2"/>
        <v/>
      </c>
      <c r="D15" s="121" t="str">
        <f t="shared" ca="1" si="3"/>
        <v/>
      </c>
      <c r="E15" s="122" t="str">
        <f t="shared" ca="1" si="4"/>
        <v/>
      </c>
      <c r="F15" s="123" t="str">
        <f t="shared" ca="1" si="5"/>
        <v/>
      </c>
      <c r="G15" s="123" t="str">
        <f t="shared" ca="1" si="6"/>
        <v/>
      </c>
      <c r="H15" s="124">
        <f t="shared" ca="1" si="7"/>
        <v>0</v>
      </c>
      <c r="I15" s="125" t="str">
        <f t="shared" ca="1" si="0"/>
        <v/>
      </c>
      <c r="J15" s="123" t="str">
        <f t="shared" ca="1" si="1"/>
        <v/>
      </c>
      <c r="K15" s="126">
        <f t="shared" ca="1" si="8"/>
        <v>0</v>
      </c>
      <c r="L15" s="126">
        <f t="shared" ca="1" si="9"/>
        <v>0</v>
      </c>
      <c r="M15" s="134"/>
    </row>
    <row r="16" spans="1:13" ht="22.5" customHeight="1" x14ac:dyDescent="0.15">
      <c r="B16" s="122">
        <v>11</v>
      </c>
      <c r="C16" s="121" t="str">
        <f t="shared" ca="1" si="2"/>
        <v/>
      </c>
      <c r="D16" s="121" t="str">
        <f t="shared" ca="1" si="3"/>
        <v/>
      </c>
      <c r="E16" s="122" t="str">
        <f t="shared" ca="1" si="4"/>
        <v/>
      </c>
      <c r="F16" s="123" t="str">
        <f t="shared" ca="1" si="5"/>
        <v/>
      </c>
      <c r="G16" s="123" t="str">
        <f t="shared" ca="1" si="6"/>
        <v/>
      </c>
      <c r="H16" s="124">
        <f t="shared" ca="1" si="7"/>
        <v>0</v>
      </c>
      <c r="I16" s="125" t="str">
        <f t="shared" ca="1" si="0"/>
        <v/>
      </c>
      <c r="J16" s="123" t="str">
        <f t="shared" ca="1" si="1"/>
        <v/>
      </c>
      <c r="K16" s="126">
        <f t="shared" ca="1" si="8"/>
        <v>0</v>
      </c>
      <c r="L16" s="126">
        <f t="shared" ca="1" si="9"/>
        <v>0</v>
      </c>
      <c r="M16" s="134"/>
    </row>
    <row r="17" spans="1:13" ht="22.5" customHeight="1" x14ac:dyDescent="0.15">
      <c r="B17" s="122">
        <v>12</v>
      </c>
      <c r="C17" s="121" t="str">
        <f t="shared" ca="1" si="2"/>
        <v/>
      </c>
      <c r="D17" s="121" t="str">
        <f t="shared" ca="1" si="3"/>
        <v/>
      </c>
      <c r="E17" s="122" t="str">
        <f t="shared" ca="1" si="4"/>
        <v/>
      </c>
      <c r="F17" s="123" t="str">
        <f t="shared" ca="1" si="5"/>
        <v/>
      </c>
      <c r="G17" s="123" t="str">
        <f t="shared" ca="1" si="6"/>
        <v/>
      </c>
      <c r="H17" s="124">
        <f t="shared" ca="1" si="7"/>
        <v>0</v>
      </c>
      <c r="I17" s="125" t="str">
        <f t="shared" ca="1" si="0"/>
        <v/>
      </c>
      <c r="J17" s="123" t="str">
        <f t="shared" ca="1" si="1"/>
        <v/>
      </c>
      <c r="K17" s="126">
        <f t="shared" ca="1" si="8"/>
        <v>0</v>
      </c>
      <c r="L17" s="126">
        <f t="shared" ca="1" si="9"/>
        <v>0</v>
      </c>
      <c r="M17" s="134"/>
    </row>
    <row r="18" spans="1:13" ht="22.5" customHeight="1" x14ac:dyDescent="0.15">
      <c r="B18" s="122">
        <v>13</v>
      </c>
      <c r="C18" s="121" t="str">
        <f t="shared" ca="1" si="2"/>
        <v/>
      </c>
      <c r="D18" s="121" t="str">
        <f t="shared" ca="1" si="3"/>
        <v/>
      </c>
      <c r="E18" s="122" t="str">
        <f t="shared" ca="1" si="4"/>
        <v/>
      </c>
      <c r="F18" s="123" t="str">
        <f t="shared" ca="1" si="5"/>
        <v/>
      </c>
      <c r="G18" s="123" t="str">
        <f t="shared" ca="1" si="6"/>
        <v/>
      </c>
      <c r="H18" s="124">
        <f t="shared" ca="1" si="7"/>
        <v>0</v>
      </c>
      <c r="I18" s="125" t="str">
        <f t="shared" ca="1" si="0"/>
        <v/>
      </c>
      <c r="J18" s="123" t="str">
        <f t="shared" ca="1" si="1"/>
        <v/>
      </c>
      <c r="K18" s="126">
        <f t="shared" ca="1" si="8"/>
        <v>0</v>
      </c>
      <c r="L18" s="126">
        <f t="shared" ca="1" si="9"/>
        <v>0</v>
      </c>
      <c r="M18" s="134"/>
    </row>
    <row r="19" spans="1:13" ht="22.5" customHeight="1" x14ac:dyDescent="0.15">
      <c r="B19" s="122">
        <v>14</v>
      </c>
      <c r="C19" s="121" t="str">
        <f t="shared" ca="1" si="2"/>
        <v/>
      </c>
      <c r="D19" s="121" t="str">
        <f t="shared" ca="1" si="3"/>
        <v/>
      </c>
      <c r="E19" s="122" t="str">
        <f t="shared" ca="1" si="4"/>
        <v/>
      </c>
      <c r="F19" s="123" t="str">
        <f t="shared" ca="1" si="5"/>
        <v/>
      </c>
      <c r="G19" s="123" t="str">
        <f t="shared" ca="1" si="6"/>
        <v/>
      </c>
      <c r="H19" s="124">
        <f t="shared" ca="1" si="7"/>
        <v>0</v>
      </c>
      <c r="I19" s="125" t="str">
        <f t="shared" ca="1" si="0"/>
        <v/>
      </c>
      <c r="J19" s="123" t="str">
        <f t="shared" ca="1" si="1"/>
        <v/>
      </c>
      <c r="K19" s="126">
        <f t="shared" ca="1" si="8"/>
        <v>0</v>
      </c>
      <c r="L19" s="126">
        <f t="shared" ca="1" si="9"/>
        <v>0</v>
      </c>
      <c r="M19" s="134"/>
    </row>
    <row r="20" spans="1:13" ht="22.5" customHeight="1" thickBot="1" x14ac:dyDescent="0.2">
      <c r="B20" s="128">
        <v>15</v>
      </c>
      <c r="C20" s="127" t="str">
        <f t="shared" ca="1" si="2"/>
        <v/>
      </c>
      <c r="D20" s="127" t="str">
        <f t="shared" ca="1" si="3"/>
        <v/>
      </c>
      <c r="E20" s="128" t="str">
        <f t="shared" ca="1" si="4"/>
        <v/>
      </c>
      <c r="F20" s="129" t="str">
        <f t="shared" ca="1" si="5"/>
        <v/>
      </c>
      <c r="G20" s="129" t="str">
        <f t="shared" ca="1" si="6"/>
        <v/>
      </c>
      <c r="H20" s="130">
        <f t="shared" ca="1" si="7"/>
        <v>0</v>
      </c>
      <c r="I20" s="131" t="str">
        <f t="shared" ca="1" si="0"/>
        <v/>
      </c>
      <c r="J20" s="129" t="str">
        <f t="shared" ca="1" si="1"/>
        <v/>
      </c>
      <c r="K20" s="132">
        <f t="shared" ca="1" si="8"/>
        <v>0</v>
      </c>
      <c r="L20" s="133">
        <f t="shared" ca="1" si="9"/>
        <v>0</v>
      </c>
      <c r="M20" s="135"/>
    </row>
    <row r="21" spans="1:13" ht="22.5" customHeight="1" thickTop="1" thickBot="1" x14ac:dyDescent="0.2">
      <c r="B21" s="355" t="s">
        <v>107</v>
      </c>
      <c r="C21" s="356"/>
      <c r="D21" s="356"/>
      <c r="E21" s="356"/>
      <c r="F21" s="140"/>
      <c r="G21" s="140"/>
      <c r="H21" s="141">
        <f ca="1">SUM(H6:H20)</f>
        <v>0</v>
      </c>
      <c r="I21" s="142"/>
      <c r="J21" s="140"/>
      <c r="K21" s="143">
        <f ca="1">SUM(K6:K20)</f>
        <v>0</v>
      </c>
      <c r="L21" s="143">
        <f ca="1">SUM(H21,K21)</f>
        <v>0</v>
      </c>
      <c r="M21" s="144"/>
    </row>
    <row r="22" spans="1:13" ht="19.5" customHeight="1" x14ac:dyDescent="0.15"/>
    <row r="23" spans="1:13" customFormat="1" ht="18" customHeight="1" x14ac:dyDescent="0.15">
      <c r="A23" s="67" t="s">
        <v>102</v>
      </c>
      <c r="B23" s="67"/>
      <c r="C23" s="67"/>
      <c r="D23" s="67"/>
    </row>
    <row r="24" spans="1:13" customFormat="1" ht="16.5" customHeight="1" x14ac:dyDescent="0.15">
      <c r="A24" s="67"/>
      <c r="B24" s="136">
        <v>1</v>
      </c>
      <c r="C24" s="137" t="s">
        <v>113</v>
      </c>
      <c r="D24" s="67"/>
    </row>
    <row r="25" spans="1:13" customFormat="1" ht="16.5" customHeight="1" x14ac:dyDescent="0.15">
      <c r="A25" s="67"/>
      <c r="B25" s="136">
        <v>2</v>
      </c>
      <c r="C25" s="137" t="s">
        <v>112</v>
      </c>
      <c r="D25" s="67"/>
    </row>
    <row r="26" spans="1:13" customFormat="1" ht="16.5" customHeight="1" x14ac:dyDescent="0.15">
      <c r="A26" s="67"/>
      <c r="B26" s="136">
        <v>3</v>
      </c>
      <c r="C26" s="137" t="s">
        <v>109</v>
      </c>
      <c r="D26" s="67"/>
    </row>
    <row r="27" spans="1:13" customFormat="1" ht="16.5" customHeight="1" x14ac:dyDescent="0.15">
      <c r="A27" s="67"/>
      <c r="B27" s="138">
        <v>4</v>
      </c>
      <c r="C27" s="139" t="s">
        <v>106</v>
      </c>
      <c r="D27" s="67"/>
    </row>
    <row r="28" spans="1:13" customFormat="1" ht="16.5" customHeight="1" x14ac:dyDescent="0.15">
      <c r="A28" s="67"/>
      <c r="B28" s="138">
        <v>5</v>
      </c>
      <c r="C28" s="139" t="s">
        <v>110</v>
      </c>
      <c r="D28" s="67"/>
    </row>
    <row r="29" spans="1:13" customFormat="1" ht="22.5" customHeight="1" x14ac:dyDescent="0.15"/>
    <row r="30" spans="1:13" customFormat="1" ht="22.5" customHeight="1" x14ac:dyDescent="0.15"/>
    <row r="31" spans="1:13" customFormat="1" ht="22.5" customHeight="1" x14ac:dyDescent="0.15"/>
    <row r="32" spans="1:13"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sheetData>
  <mergeCells count="9">
    <mergeCell ref="B21:E21"/>
    <mergeCell ref="L4:L5"/>
    <mergeCell ref="M4:M5"/>
    <mergeCell ref="B4:B5"/>
    <mergeCell ref="C4:C5"/>
    <mergeCell ref="D4:D5"/>
    <mergeCell ref="E4:E5"/>
    <mergeCell ref="F4:H4"/>
    <mergeCell ref="I4:K4"/>
  </mergeCells>
  <phoneticPr fontId="3"/>
  <pageMargins left="0.19685039370078741" right="0.19685039370078741" top="0.39370078740157483" bottom="0.39370078740157483" header="0" footer="0"/>
  <pageSetup paperSize="9" scale="96"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E6:E20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1"/>
  <sheetViews>
    <sheetView showGridLines="0" zoomScale="120" zoomScaleNormal="120" zoomScaleSheetLayoutView="145" workbookViewId="0"/>
  </sheetViews>
  <sheetFormatPr defaultColWidth="2.25" defaultRowHeight="13.5" x14ac:dyDescent="0.15"/>
  <cols>
    <col min="1" max="1" width="2.25" style="25" customWidth="1"/>
    <col min="2" max="41" width="2.25" style="25"/>
    <col min="42" max="47" width="0" style="25" hidden="1" customWidth="1"/>
    <col min="48" max="16384" width="2.25" style="25"/>
  </cols>
  <sheetData>
    <row r="1" spans="1:39" x14ac:dyDescent="0.15">
      <c r="A1" s="39" t="s">
        <v>157</v>
      </c>
    </row>
    <row r="3" spans="1:39" s="26" customFormat="1" ht="12" customHeight="1" x14ac:dyDescent="0.15">
      <c r="A3" s="433" t="s">
        <v>37</v>
      </c>
      <c r="B3" s="89" t="s">
        <v>0</v>
      </c>
      <c r="C3" s="90"/>
      <c r="D3" s="90"/>
      <c r="E3" s="91"/>
      <c r="F3" s="91"/>
      <c r="G3" s="91"/>
      <c r="H3" s="91"/>
      <c r="I3" s="91"/>
      <c r="J3" s="91"/>
      <c r="K3" s="92"/>
      <c r="L3" s="442"/>
      <c r="M3" s="443"/>
      <c r="N3" s="443"/>
      <c r="O3" s="443"/>
      <c r="P3" s="443"/>
      <c r="Q3" s="443"/>
      <c r="R3" s="443"/>
      <c r="S3" s="443"/>
      <c r="T3" s="443"/>
      <c r="U3" s="443"/>
      <c r="V3" s="443"/>
      <c r="W3" s="443"/>
      <c r="X3" s="443"/>
      <c r="Y3" s="443"/>
      <c r="Z3" s="443"/>
      <c r="AA3" s="443"/>
      <c r="AB3" s="443"/>
      <c r="AC3" s="443"/>
      <c r="AD3" s="443"/>
      <c r="AE3" s="443"/>
      <c r="AF3" s="444"/>
      <c r="AG3" s="436" t="s">
        <v>79</v>
      </c>
      <c r="AH3" s="437"/>
      <c r="AI3" s="437"/>
      <c r="AJ3" s="437"/>
      <c r="AK3" s="437"/>
      <c r="AL3" s="437"/>
      <c r="AM3" s="438"/>
    </row>
    <row r="4" spans="1:39" s="26" customFormat="1" ht="20.25" customHeight="1" x14ac:dyDescent="0.15">
      <c r="A4" s="434"/>
      <c r="B4" s="93" t="s">
        <v>35</v>
      </c>
      <c r="C4" s="94"/>
      <c r="D4" s="94"/>
      <c r="E4" s="95"/>
      <c r="F4" s="95"/>
      <c r="G4" s="95"/>
      <c r="H4" s="95"/>
      <c r="I4" s="95"/>
      <c r="J4" s="95"/>
      <c r="K4" s="96"/>
      <c r="L4" s="416"/>
      <c r="M4" s="417"/>
      <c r="N4" s="417"/>
      <c r="O4" s="417"/>
      <c r="P4" s="417"/>
      <c r="Q4" s="417"/>
      <c r="R4" s="417"/>
      <c r="S4" s="417"/>
      <c r="T4" s="417"/>
      <c r="U4" s="417"/>
      <c r="V4" s="417"/>
      <c r="W4" s="417"/>
      <c r="X4" s="417"/>
      <c r="Y4" s="417"/>
      <c r="Z4" s="417"/>
      <c r="AA4" s="417"/>
      <c r="AB4" s="417"/>
      <c r="AC4" s="417"/>
      <c r="AD4" s="417"/>
      <c r="AE4" s="417"/>
      <c r="AF4" s="418"/>
      <c r="AG4" s="439"/>
      <c r="AH4" s="440"/>
      <c r="AI4" s="440"/>
      <c r="AJ4" s="440"/>
      <c r="AK4" s="440"/>
      <c r="AL4" s="440"/>
      <c r="AM4" s="441"/>
    </row>
    <row r="5" spans="1:39" s="26" customFormat="1" ht="20.25" customHeight="1" x14ac:dyDescent="0.15">
      <c r="A5" s="434"/>
      <c r="B5" s="97" t="s">
        <v>80</v>
      </c>
      <c r="C5" s="98"/>
      <c r="D5" s="98"/>
      <c r="E5" s="99"/>
      <c r="F5" s="99"/>
      <c r="G5" s="99"/>
      <c r="H5" s="99"/>
      <c r="I5" s="99"/>
      <c r="J5" s="99"/>
      <c r="K5" s="100"/>
      <c r="L5" s="425"/>
      <c r="M5" s="426"/>
      <c r="N5" s="426"/>
      <c r="O5" s="426"/>
      <c r="P5" s="426"/>
      <c r="Q5" s="426"/>
      <c r="R5" s="426"/>
      <c r="S5" s="426"/>
      <c r="T5" s="426"/>
      <c r="U5" s="426"/>
      <c r="V5" s="426"/>
      <c r="W5" s="426"/>
      <c r="X5" s="426"/>
      <c r="Y5" s="426"/>
      <c r="Z5" s="426"/>
      <c r="AA5" s="426"/>
      <c r="AB5" s="427"/>
      <c r="AC5" s="428" t="s">
        <v>81</v>
      </c>
      <c r="AD5" s="429"/>
      <c r="AE5" s="429"/>
      <c r="AF5" s="430"/>
      <c r="AG5" s="402"/>
      <c r="AH5" s="402"/>
      <c r="AI5" s="402"/>
      <c r="AJ5" s="402"/>
      <c r="AK5" s="402"/>
      <c r="AL5" s="431" t="s">
        <v>82</v>
      </c>
      <c r="AM5" s="432"/>
    </row>
    <row r="6" spans="1:39" s="26" customFormat="1" ht="13.5" customHeight="1" x14ac:dyDescent="0.15">
      <c r="A6" s="434"/>
      <c r="B6" s="403" t="s">
        <v>84</v>
      </c>
      <c r="C6" s="404"/>
      <c r="D6" s="404"/>
      <c r="E6" s="404"/>
      <c r="F6" s="404"/>
      <c r="G6" s="404"/>
      <c r="H6" s="404"/>
      <c r="I6" s="404"/>
      <c r="J6" s="404"/>
      <c r="K6" s="405"/>
      <c r="L6" s="101" t="s">
        <v>4</v>
      </c>
      <c r="M6" s="101"/>
      <c r="N6" s="101"/>
      <c r="O6" s="101"/>
      <c r="P6" s="101"/>
      <c r="Q6" s="411"/>
      <c r="R6" s="411"/>
      <c r="S6" s="101" t="s">
        <v>5</v>
      </c>
      <c r="T6" s="411"/>
      <c r="U6" s="411"/>
      <c r="V6" s="411"/>
      <c r="W6" s="101" t="s">
        <v>6</v>
      </c>
      <c r="X6" s="101"/>
      <c r="Y6" s="101"/>
      <c r="Z6" s="101"/>
      <c r="AA6" s="101"/>
      <c r="AB6" s="101"/>
      <c r="AC6" s="66" t="s">
        <v>83</v>
      </c>
      <c r="AD6" s="101"/>
      <c r="AE6" s="101"/>
      <c r="AF6" s="101"/>
      <c r="AG6" s="101"/>
      <c r="AH6" s="101"/>
      <c r="AI6" s="101"/>
      <c r="AJ6" s="101"/>
      <c r="AK6" s="101"/>
      <c r="AL6" s="101"/>
      <c r="AM6" s="102"/>
    </row>
    <row r="7" spans="1:39" s="26" customFormat="1" ht="20.25" customHeight="1" x14ac:dyDescent="0.15">
      <c r="A7" s="434"/>
      <c r="B7" s="406"/>
      <c r="C7" s="407"/>
      <c r="D7" s="407"/>
      <c r="E7" s="407"/>
      <c r="F7" s="407"/>
      <c r="G7" s="407"/>
      <c r="H7" s="407"/>
      <c r="I7" s="407"/>
      <c r="J7" s="407"/>
      <c r="K7" s="408"/>
      <c r="L7" s="416"/>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7"/>
      <c r="AL7" s="417"/>
      <c r="AM7" s="418"/>
    </row>
    <row r="8" spans="1:39" s="26" customFormat="1" ht="20.25" customHeight="1" x14ac:dyDescent="0.15">
      <c r="A8" s="434"/>
      <c r="B8" s="103" t="s">
        <v>7</v>
      </c>
      <c r="C8" s="104"/>
      <c r="D8" s="104"/>
      <c r="E8" s="105"/>
      <c r="F8" s="105"/>
      <c r="G8" s="105"/>
      <c r="H8" s="105"/>
      <c r="I8" s="105"/>
      <c r="J8" s="105"/>
      <c r="K8" s="105"/>
      <c r="L8" s="103" t="s">
        <v>8</v>
      </c>
      <c r="M8" s="105"/>
      <c r="N8" s="105"/>
      <c r="O8" s="105"/>
      <c r="P8" s="105"/>
      <c r="Q8" s="105"/>
      <c r="R8" s="106"/>
      <c r="S8" s="412"/>
      <c r="T8" s="413"/>
      <c r="U8" s="413"/>
      <c r="V8" s="413"/>
      <c r="W8" s="413"/>
      <c r="X8" s="413"/>
      <c r="Y8" s="414"/>
      <c r="Z8" s="103" t="s">
        <v>73</v>
      </c>
      <c r="AA8" s="105"/>
      <c r="AB8" s="105"/>
      <c r="AC8" s="105"/>
      <c r="AD8" s="105"/>
      <c r="AE8" s="105"/>
      <c r="AF8" s="106"/>
      <c r="AG8" s="415"/>
      <c r="AH8" s="413"/>
      <c r="AI8" s="413"/>
      <c r="AJ8" s="413"/>
      <c r="AK8" s="413"/>
      <c r="AL8" s="413"/>
      <c r="AM8" s="414"/>
    </row>
    <row r="9" spans="1:39" s="26" customFormat="1" ht="20.25" customHeight="1" x14ac:dyDescent="0.15">
      <c r="A9" s="435"/>
      <c r="B9" s="103" t="s">
        <v>36</v>
      </c>
      <c r="C9" s="104"/>
      <c r="D9" s="104"/>
      <c r="E9" s="105"/>
      <c r="F9" s="105"/>
      <c r="G9" s="105"/>
      <c r="H9" s="105"/>
      <c r="I9" s="105"/>
      <c r="J9" s="105"/>
      <c r="K9" s="105"/>
      <c r="L9" s="412"/>
      <c r="M9" s="413"/>
      <c r="N9" s="413"/>
      <c r="O9" s="413"/>
      <c r="P9" s="413"/>
      <c r="Q9" s="413"/>
      <c r="R9" s="413"/>
      <c r="S9" s="413"/>
      <c r="T9" s="413"/>
      <c r="U9" s="413"/>
      <c r="V9" s="413"/>
      <c r="W9" s="413"/>
      <c r="X9" s="413"/>
      <c r="Y9" s="413"/>
      <c r="Z9" s="413"/>
      <c r="AA9" s="413"/>
      <c r="AB9" s="413"/>
      <c r="AC9" s="413"/>
      <c r="AD9" s="413"/>
      <c r="AE9" s="413"/>
      <c r="AF9" s="413"/>
      <c r="AG9" s="413"/>
      <c r="AH9" s="413"/>
      <c r="AI9" s="413"/>
      <c r="AJ9" s="413"/>
      <c r="AK9" s="413"/>
      <c r="AL9" s="413"/>
      <c r="AM9" s="414"/>
    </row>
    <row r="10" spans="1:39" s="26" customFormat="1" ht="18" customHeight="1" x14ac:dyDescent="0.15">
      <c r="A10" s="419" t="s">
        <v>38</v>
      </c>
      <c r="B10" s="420"/>
      <c r="C10" s="420"/>
      <c r="D10" s="420"/>
      <c r="E10" s="420"/>
      <c r="F10" s="420"/>
      <c r="G10" s="420"/>
      <c r="H10" s="421"/>
      <c r="I10" s="118"/>
      <c r="J10" s="48" t="s">
        <v>170</v>
      </c>
      <c r="K10" s="101"/>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8"/>
    </row>
    <row r="11" spans="1:39" s="26" customFormat="1" ht="18" customHeight="1" x14ac:dyDescent="0.15">
      <c r="A11" s="422"/>
      <c r="B11" s="423"/>
      <c r="C11" s="423"/>
      <c r="D11" s="423"/>
      <c r="E11" s="423"/>
      <c r="F11" s="423"/>
      <c r="G11" s="423"/>
      <c r="H11" s="424"/>
      <c r="I11" s="117"/>
      <c r="J11" s="29" t="s">
        <v>171</v>
      </c>
      <c r="K11" s="95"/>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109"/>
    </row>
    <row r="12" spans="1:39" s="26" customFormat="1" ht="5.25" customHeight="1" x14ac:dyDescent="0.15">
      <c r="A12" s="30"/>
      <c r="B12" s="30"/>
      <c r="C12" s="30"/>
      <c r="D12" s="30"/>
      <c r="E12" s="30"/>
      <c r="F12" s="30"/>
      <c r="G12" s="30"/>
      <c r="H12" s="30"/>
      <c r="I12" s="48"/>
      <c r="J12" s="34"/>
      <c r="K12" s="101"/>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row>
    <row r="13" spans="1:39" s="26" customFormat="1" ht="20.25" customHeight="1" x14ac:dyDescent="0.15">
      <c r="A13" s="59" t="s">
        <v>170</v>
      </c>
      <c r="B13" s="41"/>
      <c r="C13" s="47"/>
      <c r="D13" s="47"/>
      <c r="E13" s="47"/>
      <c r="F13" s="47"/>
      <c r="G13" s="47"/>
      <c r="H13" s="47"/>
      <c r="I13" s="49"/>
      <c r="J13" s="29"/>
      <c r="K13" s="95"/>
      <c r="L13" s="94"/>
      <c r="M13" s="94"/>
      <c r="N13" s="94"/>
      <c r="O13" s="94"/>
      <c r="P13" s="94"/>
      <c r="Q13" s="94"/>
      <c r="R13" s="94"/>
      <c r="S13" s="94"/>
      <c r="T13" s="94"/>
      <c r="U13" s="94"/>
      <c r="V13" s="94"/>
      <c r="W13" s="436" t="s">
        <v>89</v>
      </c>
      <c r="X13" s="437"/>
      <c r="Y13" s="437"/>
      <c r="Z13" s="438"/>
      <c r="AA13" s="445" t="str">
        <f>IF(L5="","",VLOOKUP(L5,計算用!$A$2:$C$36,MATCH(AP32,計算用!$B$1:$C$1,0)+1,0))</f>
        <v/>
      </c>
      <c r="AB13" s="446"/>
      <c r="AC13" s="446"/>
      <c r="AD13" s="437" t="s">
        <v>67</v>
      </c>
      <c r="AE13" s="438"/>
      <c r="AF13" s="436" t="s">
        <v>42</v>
      </c>
      <c r="AG13" s="437"/>
      <c r="AH13" s="438"/>
      <c r="AI13" s="447">
        <f>ROUNDDOWN($F$34/1000,0)</f>
        <v>0</v>
      </c>
      <c r="AJ13" s="448"/>
      <c r="AK13" s="448"/>
      <c r="AL13" s="437" t="s">
        <v>67</v>
      </c>
      <c r="AM13" s="438"/>
    </row>
    <row r="14" spans="1:39" s="26" customFormat="1" ht="20.25" customHeight="1" x14ac:dyDescent="0.15">
      <c r="A14" s="110" t="s">
        <v>39</v>
      </c>
      <c r="B14" s="87"/>
      <c r="C14" s="86"/>
      <c r="D14" s="86"/>
      <c r="E14" s="86"/>
      <c r="F14" s="86"/>
      <c r="G14" s="86"/>
      <c r="H14" s="449"/>
      <c r="I14" s="450"/>
      <c r="J14" s="451"/>
      <c r="K14" s="409" t="s">
        <v>100</v>
      </c>
      <c r="L14" s="410"/>
      <c r="M14" s="410"/>
      <c r="N14" s="410"/>
      <c r="O14" s="410"/>
      <c r="P14" s="410"/>
      <c r="Q14" s="410"/>
      <c r="R14" s="410"/>
      <c r="S14" s="410"/>
      <c r="T14" s="410"/>
      <c r="U14" s="410"/>
      <c r="V14" s="410"/>
      <c r="W14" s="410"/>
      <c r="X14" s="410"/>
      <c r="Y14" s="410"/>
      <c r="Z14" s="410"/>
      <c r="AA14" s="410"/>
      <c r="AB14" s="410"/>
      <c r="AC14" s="410"/>
      <c r="AD14" s="410"/>
      <c r="AE14" s="410"/>
      <c r="AF14" s="111" t="s">
        <v>86</v>
      </c>
      <c r="AG14" s="112"/>
      <c r="AH14" s="112"/>
      <c r="AI14" s="42"/>
      <c r="AJ14" s="42"/>
      <c r="AK14" s="104"/>
      <c r="AL14" s="86"/>
      <c r="AM14" s="53"/>
    </row>
    <row r="15" spans="1:39" s="26" customFormat="1" ht="14.25" customHeight="1" x14ac:dyDescent="0.15">
      <c r="A15" s="113"/>
      <c r="B15" s="27"/>
      <c r="C15" s="456" t="s">
        <v>247</v>
      </c>
      <c r="D15" s="456"/>
      <c r="E15" s="456"/>
      <c r="F15" s="456"/>
      <c r="G15" s="456"/>
      <c r="H15" s="456"/>
      <c r="I15" s="456"/>
      <c r="J15" s="456"/>
      <c r="K15" s="456"/>
      <c r="L15" s="456"/>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6"/>
      <c r="AM15" s="457"/>
    </row>
    <row r="16" spans="1:39" s="26" customFormat="1" ht="14.25" customHeight="1" x14ac:dyDescent="0.15">
      <c r="A16" s="114"/>
      <c r="B16" s="88"/>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456"/>
      <c r="AD16" s="456"/>
      <c r="AE16" s="456"/>
      <c r="AF16" s="456"/>
      <c r="AG16" s="456"/>
      <c r="AH16" s="456"/>
      <c r="AI16" s="456"/>
      <c r="AJ16" s="456"/>
      <c r="AK16" s="456"/>
      <c r="AL16" s="456"/>
      <c r="AM16" s="457"/>
    </row>
    <row r="17" spans="1:47" s="26" customFormat="1" ht="14.25" customHeight="1" x14ac:dyDescent="0.15">
      <c r="A17" s="114"/>
      <c r="B17" s="88"/>
      <c r="C17" s="456"/>
      <c r="D17" s="456"/>
      <c r="E17" s="456"/>
      <c r="F17" s="456"/>
      <c r="G17" s="456"/>
      <c r="H17" s="456"/>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6"/>
      <c r="AM17" s="457"/>
    </row>
    <row r="18" spans="1:47" s="26" customFormat="1" ht="14.25" customHeight="1" x14ac:dyDescent="0.15">
      <c r="A18" s="114"/>
      <c r="B18" s="88"/>
      <c r="C18" s="456"/>
      <c r="D18" s="456"/>
      <c r="E18" s="456"/>
      <c r="F18" s="456"/>
      <c r="G18" s="456"/>
      <c r="H18" s="456"/>
      <c r="I18" s="456"/>
      <c r="J18" s="456"/>
      <c r="K18" s="456"/>
      <c r="L18" s="456"/>
      <c r="M18" s="456"/>
      <c r="N18" s="456"/>
      <c r="O18" s="456"/>
      <c r="P18" s="456"/>
      <c r="Q18" s="456"/>
      <c r="R18" s="456"/>
      <c r="S18" s="456"/>
      <c r="T18" s="456"/>
      <c r="U18" s="456"/>
      <c r="V18" s="456"/>
      <c r="W18" s="456"/>
      <c r="X18" s="456"/>
      <c r="Y18" s="456"/>
      <c r="Z18" s="456"/>
      <c r="AA18" s="456"/>
      <c r="AB18" s="456"/>
      <c r="AC18" s="456"/>
      <c r="AD18" s="456"/>
      <c r="AE18" s="456"/>
      <c r="AF18" s="456"/>
      <c r="AG18" s="456"/>
      <c r="AH18" s="456"/>
      <c r="AI18" s="456"/>
      <c r="AJ18" s="456"/>
      <c r="AK18" s="456"/>
      <c r="AL18" s="456"/>
      <c r="AM18" s="457"/>
    </row>
    <row r="19" spans="1:47" s="26" customFormat="1" ht="95.25" customHeight="1" x14ac:dyDescent="0.15">
      <c r="A19" s="115"/>
      <c r="B19" s="50"/>
      <c r="C19" s="458"/>
      <c r="D19" s="458"/>
      <c r="E19" s="458"/>
      <c r="F19" s="458"/>
      <c r="G19" s="458"/>
      <c r="H19" s="458"/>
      <c r="I19" s="458"/>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8"/>
      <c r="AM19" s="459"/>
    </row>
    <row r="20" spans="1:47" s="26" customFormat="1" ht="14.25" customHeight="1" x14ac:dyDescent="0.15">
      <c r="A20" s="454" t="s">
        <v>178</v>
      </c>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5"/>
    </row>
    <row r="21" spans="1:47" ht="18" customHeight="1" x14ac:dyDescent="0.15">
      <c r="A21" s="466" t="s">
        <v>40</v>
      </c>
      <c r="B21" s="467"/>
      <c r="C21" s="467"/>
      <c r="D21" s="467"/>
      <c r="E21" s="468"/>
      <c r="F21" s="466" t="s">
        <v>43</v>
      </c>
      <c r="G21" s="467"/>
      <c r="H21" s="467"/>
      <c r="I21" s="467"/>
      <c r="J21" s="467"/>
      <c r="K21" s="375" t="s">
        <v>41</v>
      </c>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c r="AK21" s="376"/>
      <c r="AL21" s="376"/>
      <c r="AM21" s="377"/>
    </row>
    <row r="22" spans="1:47" ht="9.75" customHeight="1" x14ac:dyDescent="0.15">
      <c r="A22" s="384"/>
      <c r="B22" s="385"/>
      <c r="C22" s="385"/>
      <c r="D22" s="385"/>
      <c r="E22" s="386"/>
      <c r="F22" s="387"/>
      <c r="G22" s="388"/>
      <c r="H22" s="388"/>
      <c r="I22" s="388"/>
      <c r="J22" s="388"/>
      <c r="K22" s="378"/>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79"/>
      <c r="AL22" s="379"/>
      <c r="AM22" s="379"/>
    </row>
    <row r="23" spans="1:47" ht="9.75" customHeight="1" x14ac:dyDescent="0.15">
      <c r="A23" s="389"/>
      <c r="B23" s="390"/>
      <c r="C23" s="390"/>
      <c r="D23" s="390"/>
      <c r="E23" s="391"/>
      <c r="F23" s="392"/>
      <c r="G23" s="393"/>
      <c r="H23" s="393"/>
      <c r="I23" s="393"/>
      <c r="J23" s="393"/>
      <c r="K23" s="368"/>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69"/>
      <c r="AM23" s="369"/>
    </row>
    <row r="24" spans="1:47" ht="9.75" customHeight="1" x14ac:dyDescent="0.15">
      <c r="A24" s="389"/>
      <c r="B24" s="390"/>
      <c r="C24" s="390"/>
      <c r="D24" s="390"/>
      <c r="E24" s="391"/>
      <c r="F24" s="392"/>
      <c r="G24" s="393"/>
      <c r="H24" s="393"/>
      <c r="I24" s="393"/>
      <c r="J24" s="393"/>
      <c r="K24" s="368"/>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69"/>
    </row>
    <row r="25" spans="1:47" ht="9.75" customHeight="1" x14ac:dyDescent="0.15">
      <c r="A25" s="397"/>
      <c r="B25" s="398"/>
      <c r="C25" s="398"/>
      <c r="D25" s="398"/>
      <c r="E25" s="399"/>
      <c r="F25" s="382"/>
      <c r="G25" s="383"/>
      <c r="H25" s="383"/>
      <c r="I25" s="383"/>
      <c r="J25" s="383"/>
      <c r="K25" s="380"/>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row>
    <row r="26" spans="1:47" ht="9.75" customHeight="1" x14ac:dyDescent="0.15">
      <c r="A26" s="384"/>
      <c r="B26" s="385"/>
      <c r="C26" s="385"/>
      <c r="D26" s="385"/>
      <c r="E26" s="386"/>
      <c r="F26" s="387"/>
      <c r="G26" s="388"/>
      <c r="H26" s="388"/>
      <c r="I26" s="388"/>
      <c r="J26" s="388"/>
      <c r="K26" s="378"/>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row>
    <row r="27" spans="1:47" ht="9.75" customHeight="1" x14ac:dyDescent="0.15">
      <c r="A27" s="389"/>
      <c r="B27" s="390"/>
      <c r="C27" s="390"/>
      <c r="D27" s="390"/>
      <c r="E27" s="391"/>
      <c r="F27" s="392"/>
      <c r="G27" s="393"/>
      <c r="H27" s="393"/>
      <c r="I27" s="393"/>
      <c r="J27" s="393"/>
      <c r="K27" s="368"/>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69"/>
    </row>
    <row r="28" spans="1:47" ht="9.75" customHeight="1" x14ac:dyDescent="0.15">
      <c r="A28" s="389"/>
      <c r="B28" s="390"/>
      <c r="C28" s="390"/>
      <c r="D28" s="390"/>
      <c r="E28" s="391"/>
      <c r="F28" s="392"/>
      <c r="G28" s="393"/>
      <c r="H28" s="393"/>
      <c r="I28" s="393"/>
      <c r="J28" s="393"/>
      <c r="K28" s="368"/>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369"/>
    </row>
    <row r="29" spans="1:47" ht="9.75" customHeight="1" x14ac:dyDescent="0.15">
      <c r="A29" s="394"/>
      <c r="B29" s="395"/>
      <c r="C29" s="395"/>
      <c r="D29" s="395"/>
      <c r="E29" s="396"/>
      <c r="F29" s="400"/>
      <c r="G29" s="401"/>
      <c r="H29" s="401"/>
      <c r="I29" s="401"/>
      <c r="J29" s="401"/>
      <c r="K29" s="380"/>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row>
    <row r="30" spans="1:47" ht="9.75" customHeight="1" x14ac:dyDescent="0.15">
      <c r="A30" s="384"/>
      <c r="B30" s="385"/>
      <c r="C30" s="385"/>
      <c r="D30" s="385"/>
      <c r="E30" s="386"/>
      <c r="F30" s="387"/>
      <c r="G30" s="388"/>
      <c r="H30" s="388"/>
      <c r="I30" s="388"/>
      <c r="J30" s="388"/>
      <c r="K30" s="378"/>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row>
    <row r="31" spans="1:47" ht="9.75" customHeight="1" x14ac:dyDescent="0.15">
      <c r="A31" s="389"/>
      <c r="B31" s="390"/>
      <c r="C31" s="390"/>
      <c r="D31" s="390"/>
      <c r="E31" s="391"/>
      <c r="F31" s="392"/>
      <c r="G31" s="393"/>
      <c r="H31" s="393"/>
      <c r="I31" s="393"/>
      <c r="J31" s="393"/>
      <c r="K31" s="368"/>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369"/>
      <c r="AP31" s="473" t="s">
        <v>179</v>
      </c>
      <c r="AQ31" s="474"/>
      <c r="AR31" s="474"/>
      <c r="AS31" s="474"/>
      <c r="AT31" s="474"/>
      <c r="AU31" s="475"/>
    </row>
    <row r="32" spans="1:47" ht="9.75" customHeight="1" x14ac:dyDescent="0.15">
      <c r="A32" s="389"/>
      <c r="B32" s="390"/>
      <c r="C32" s="390"/>
      <c r="D32" s="390"/>
      <c r="E32" s="391"/>
      <c r="F32" s="392"/>
      <c r="G32" s="393"/>
      <c r="H32" s="393"/>
      <c r="I32" s="393"/>
      <c r="J32" s="393"/>
      <c r="K32" s="368"/>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P32" s="466" t="s">
        <v>180</v>
      </c>
      <c r="AQ32" s="467"/>
      <c r="AR32" s="467"/>
      <c r="AS32" s="467"/>
      <c r="AT32" s="467"/>
      <c r="AU32" s="468"/>
    </row>
    <row r="33" spans="1:39" ht="9.75" customHeight="1" x14ac:dyDescent="0.15">
      <c r="A33" s="397"/>
      <c r="B33" s="398"/>
      <c r="C33" s="398"/>
      <c r="D33" s="398"/>
      <c r="E33" s="399"/>
      <c r="F33" s="382"/>
      <c r="G33" s="383"/>
      <c r="H33" s="383"/>
      <c r="I33" s="383"/>
      <c r="J33" s="383"/>
      <c r="K33" s="370"/>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row>
    <row r="34" spans="1:39" ht="22.5" customHeight="1" x14ac:dyDescent="0.15">
      <c r="A34" s="452" t="s">
        <v>115</v>
      </c>
      <c r="B34" s="453"/>
      <c r="C34" s="453"/>
      <c r="D34" s="453"/>
      <c r="E34" s="453"/>
      <c r="F34" s="470">
        <f>SUM(F22:J33)</f>
        <v>0</v>
      </c>
      <c r="G34" s="471"/>
      <c r="H34" s="471"/>
      <c r="I34" s="471"/>
      <c r="J34" s="472"/>
      <c r="K34" s="372"/>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4"/>
    </row>
    <row r="35" spans="1:39" ht="4.5" customHeight="1" x14ac:dyDescent="0.15">
      <c r="A35" s="60"/>
      <c r="B35" s="30"/>
      <c r="C35" s="52"/>
      <c r="D35" s="30"/>
      <c r="E35" s="31"/>
      <c r="F35" s="30"/>
      <c r="G35" s="30"/>
      <c r="H35" s="30"/>
      <c r="I35" s="30"/>
      <c r="J35" s="32"/>
      <c r="K35" s="32"/>
      <c r="L35" s="32"/>
      <c r="M35" s="32"/>
      <c r="N35" s="32"/>
      <c r="O35" s="33"/>
      <c r="P35" s="54"/>
      <c r="Q35" s="60"/>
      <c r="R35" s="60"/>
      <c r="S35" s="32"/>
      <c r="T35" s="34"/>
      <c r="U35" s="32"/>
      <c r="V35" s="32"/>
      <c r="W35" s="32"/>
      <c r="X35" s="32"/>
      <c r="Y35" s="30"/>
      <c r="Z35" s="30"/>
      <c r="AA35" s="30"/>
      <c r="AB35" s="30"/>
      <c r="AC35" s="52"/>
      <c r="AD35" s="32"/>
      <c r="AE35" s="32"/>
      <c r="AF35" s="32"/>
      <c r="AG35" s="32"/>
      <c r="AH35" s="32"/>
      <c r="AI35" s="40"/>
      <c r="AJ35" s="40"/>
      <c r="AK35" s="40"/>
      <c r="AL35" s="40"/>
      <c r="AM35" s="32"/>
    </row>
    <row r="36" spans="1:39" ht="18.75" customHeight="1" x14ac:dyDescent="0.15">
      <c r="A36" s="61" t="s">
        <v>171</v>
      </c>
      <c r="B36" s="47"/>
      <c r="C36" s="46"/>
      <c r="D36" s="47"/>
      <c r="E36" s="35"/>
      <c r="F36" s="47"/>
      <c r="G36" s="47"/>
      <c r="H36" s="47"/>
      <c r="I36" s="47"/>
      <c r="J36" s="28"/>
      <c r="K36" s="28"/>
      <c r="L36" s="28"/>
      <c r="M36" s="28"/>
      <c r="N36" s="28"/>
      <c r="O36" s="55"/>
      <c r="P36" s="45"/>
      <c r="Q36" s="56"/>
      <c r="R36" s="56"/>
      <c r="S36" s="28"/>
      <c r="T36" s="29"/>
      <c r="U36" s="28"/>
      <c r="V36" s="28"/>
      <c r="W36" s="436" t="s">
        <v>89</v>
      </c>
      <c r="X36" s="437"/>
      <c r="Y36" s="437"/>
      <c r="Z36" s="438"/>
      <c r="AA36" s="445" t="str">
        <f>IF(AI36&lt;&gt;0,IFERROR((VLOOKUP(L5,計算用!A2:D36,4,FALSE)),""),"")</f>
        <v/>
      </c>
      <c r="AB36" s="446"/>
      <c r="AC36" s="446"/>
      <c r="AD36" s="437" t="s">
        <v>67</v>
      </c>
      <c r="AE36" s="438"/>
      <c r="AF36" s="436" t="s">
        <v>42</v>
      </c>
      <c r="AG36" s="437"/>
      <c r="AH36" s="438"/>
      <c r="AI36" s="447">
        <f>ROUNDDOWN($F$53/1000,0)</f>
        <v>0</v>
      </c>
      <c r="AJ36" s="448"/>
      <c r="AK36" s="448"/>
      <c r="AL36" s="437" t="s">
        <v>67</v>
      </c>
      <c r="AM36" s="438"/>
    </row>
    <row r="37" spans="1:39" ht="18.75" customHeight="1" x14ac:dyDescent="0.15">
      <c r="A37" s="110" t="s">
        <v>39</v>
      </c>
      <c r="B37" s="87"/>
      <c r="C37" s="86"/>
      <c r="D37" s="86"/>
      <c r="E37" s="86"/>
      <c r="F37" s="86"/>
      <c r="G37" s="86"/>
      <c r="H37" s="449"/>
      <c r="I37" s="450"/>
      <c r="J37" s="451"/>
      <c r="K37" s="409" t="s">
        <v>100</v>
      </c>
      <c r="L37" s="410"/>
      <c r="M37" s="410"/>
      <c r="N37" s="410"/>
      <c r="O37" s="410"/>
      <c r="P37" s="410"/>
      <c r="Q37" s="410"/>
      <c r="R37" s="410"/>
      <c r="S37" s="410"/>
      <c r="T37" s="410"/>
      <c r="U37" s="410"/>
      <c r="V37" s="410"/>
      <c r="W37" s="410"/>
      <c r="X37" s="410"/>
      <c r="Y37" s="410"/>
      <c r="Z37" s="410"/>
      <c r="AA37" s="410"/>
      <c r="AB37" s="410"/>
      <c r="AC37" s="410"/>
      <c r="AD37" s="410"/>
      <c r="AE37" s="410"/>
      <c r="AF37" s="111" t="s">
        <v>87</v>
      </c>
      <c r="AG37" s="112"/>
      <c r="AH37" s="112"/>
      <c r="AI37" s="42"/>
      <c r="AJ37" s="42"/>
      <c r="AK37" s="104"/>
      <c r="AL37" s="86"/>
      <c r="AM37" s="53"/>
    </row>
    <row r="38" spans="1:39" ht="13.5" customHeight="1" x14ac:dyDescent="0.15">
      <c r="A38" s="113"/>
      <c r="B38" s="27"/>
      <c r="C38" s="455" t="s">
        <v>181</v>
      </c>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76"/>
    </row>
    <row r="39" spans="1:39" ht="35.25" customHeight="1" x14ac:dyDescent="0.15">
      <c r="A39" s="114"/>
      <c r="B39" s="88"/>
      <c r="C39" s="456"/>
      <c r="D39" s="456"/>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456"/>
      <c r="AI39" s="456"/>
      <c r="AJ39" s="456"/>
      <c r="AK39" s="456"/>
      <c r="AL39" s="456"/>
      <c r="AM39" s="457"/>
    </row>
    <row r="40" spans="1:39" ht="18" customHeight="1" x14ac:dyDescent="0.15">
      <c r="A40" s="466" t="s">
        <v>40</v>
      </c>
      <c r="B40" s="467"/>
      <c r="C40" s="467"/>
      <c r="D40" s="467"/>
      <c r="E40" s="468"/>
      <c r="F40" s="466" t="s">
        <v>43</v>
      </c>
      <c r="G40" s="467"/>
      <c r="H40" s="467"/>
      <c r="I40" s="467"/>
      <c r="J40" s="467"/>
      <c r="K40" s="469" t="s">
        <v>41</v>
      </c>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c r="AI40" s="469"/>
    </row>
    <row r="41" spans="1:39" ht="9.75" customHeight="1" x14ac:dyDescent="0.15">
      <c r="A41" s="384"/>
      <c r="B41" s="385"/>
      <c r="C41" s="385"/>
      <c r="D41" s="385"/>
      <c r="E41" s="386"/>
      <c r="F41" s="387"/>
      <c r="G41" s="388"/>
      <c r="H41" s="388"/>
      <c r="I41" s="388"/>
      <c r="J41" s="388"/>
      <c r="K41" s="378"/>
      <c r="L41" s="379"/>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79"/>
    </row>
    <row r="42" spans="1:39" ht="9.75" customHeight="1" x14ac:dyDescent="0.15">
      <c r="A42" s="389"/>
      <c r="B42" s="390"/>
      <c r="C42" s="390"/>
      <c r="D42" s="390"/>
      <c r="E42" s="391"/>
      <c r="F42" s="392"/>
      <c r="G42" s="393"/>
      <c r="H42" s="393"/>
      <c r="I42" s="393"/>
      <c r="J42" s="393"/>
      <c r="K42" s="368"/>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row>
    <row r="43" spans="1:39" ht="9.75" customHeight="1" x14ac:dyDescent="0.15">
      <c r="A43" s="389"/>
      <c r="B43" s="390"/>
      <c r="C43" s="390"/>
      <c r="D43" s="390"/>
      <c r="E43" s="391"/>
      <c r="F43" s="392"/>
      <c r="G43" s="393"/>
      <c r="H43" s="393"/>
      <c r="I43" s="393"/>
      <c r="J43" s="393"/>
      <c r="K43" s="368"/>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c r="AI43" s="369"/>
      <c r="AJ43" s="369"/>
      <c r="AK43" s="369"/>
      <c r="AL43" s="369"/>
      <c r="AM43" s="369"/>
    </row>
    <row r="44" spans="1:39" ht="9.75" customHeight="1" x14ac:dyDescent="0.15">
      <c r="A44" s="397"/>
      <c r="B44" s="398"/>
      <c r="C44" s="398"/>
      <c r="D44" s="398"/>
      <c r="E44" s="399"/>
      <c r="F44" s="382"/>
      <c r="G44" s="383"/>
      <c r="H44" s="383"/>
      <c r="I44" s="383"/>
      <c r="J44" s="383"/>
      <c r="K44" s="380"/>
      <c r="L44" s="381"/>
      <c r="M44" s="381"/>
      <c r="N44" s="381"/>
      <c r="O44" s="381"/>
      <c r="P44" s="381"/>
      <c r="Q44" s="381"/>
      <c r="R44" s="381"/>
      <c r="S44" s="381"/>
      <c r="T44" s="381"/>
      <c r="U44" s="381"/>
      <c r="V44" s="381"/>
      <c r="W44" s="381"/>
      <c r="X44" s="381"/>
      <c r="Y44" s="381"/>
      <c r="Z44" s="381"/>
      <c r="AA44" s="381"/>
      <c r="AB44" s="381"/>
      <c r="AC44" s="381"/>
      <c r="AD44" s="381"/>
      <c r="AE44" s="381"/>
      <c r="AF44" s="381"/>
      <c r="AG44" s="381"/>
      <c r="AH44" s="381"/>
      <c r="AI44" s="381"/>
      <c r="AJ44" s="381"/>
      <c r="AK44" s="381"/>
      <c r="AL44" s="381"/>
      <c r="AM44" s="381"/>
    </row>
    <row r="45" spans="1:39" ht="9.75" customHeight="1" x14ac:dyDescent="0.15">
      <c r="A45" s="384"/>
      <c r="B45" s="385"/>
      <c r="C45" s="385"/>
      <c r="D45" s="385"/>
      <c r="E45" s="386"/>
      <c r="F45" s="387"/>
      <c r="G45" s="388"/>
      <c r="H45" s="388"/>
      <c r="I45" s="388"/>
      <c r="J45" s="388"/>
      <c r="K45" s="378"/>
      <c r="L45" s="379"/>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79"/>
      <c r="AJ45" s="379"/>
      <c r="AK45" s="379"/>
      <c r="AL45" s="379"/>
      <c r="AM45" s="379"/>
    </row>
    <row r="46" spans="1:39" ht="9.75" customHeight="1" x14ac:dyDescent="0.15">
      <c r="A46" s="389"/>
      <c r="B46" s="390"/>
      <c r="C46" s="390"/>
      <c r="D46" s="390"/>
      <c r="E46" s="391"/>
      <c r="F46" s="392"/>
      <c r="G46" s="393"/>
      <c r="H46" s="393"/>
      <c r="I46" s="393"/>
      <c r="J46" s="393"/>
      <c r="K46" s="368"/>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69"/>
      <c r="AM46" s="369"/>
    </row>
    <row r="47" spans="1:39" ht="9.75" customHeight="1" x14ac:dyDescent="0.15">
      <c r="A47" s="389"/>
      <c r="B47" s="390"/>
      <c r="C47" s="390"/>
      <c r="D47" s="390"/>
      <c r="E47" s="391"/>
      <c r="F47" s="392"/>
      <c r="G47" s="393"/>
      <c r="H47" s="393"/>
      <c r="I47" s="393"/>
      <c r="J47" s="393"/>
      <c r="K47" s="368"/>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369"/>
      <c r="AI47" s="369"/>
      <c r="AJ47" s="369"/>
      <c r="AK47" s="369"/>
      <c r="AL47" s="369"/>
      <c r="AM47" s="369"/>
    </row>
    <row r="48" spans="1:39" ht="9.75" customHeight="1" x14ac:dyDescent="0.15">
      <c r="A48" s="394"/>
      <c r="B48" s="395"/>
      <c r="C48" s="395"/>
      <c r="D48" s="395"/>
      <c r="E48" s="396"/>
      <c r="F48" s="400"/>
      <c r="G48" s="401"/>
      <c r="H48" s="401"/>
      <c r="I48" s="401"/>
      <c r="J48" s="401"/>
      <c r="K48" s="380"/>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81"/>
      <c r="AM48" s="381"/>
    </row>
    <row r="49" spans="1:39" ht="9.75" customHeight="1" x14ac:dyDescent="0.15">
      <c r="A49" s="384"/>
      <c r="B49" s="385"/>
      <c r="C49" s="385"/>
      <c r="D49" s="385"/>
      <c r="E49" s="386"/>
      <c r="F49" s="387"/>
      <c r="G49" s="388"/>
      <c r="H49" s="388"/>
      <c r="I49" s="388"/>
      <c r="J49" s="388"/>
      <c r="K49" s="378"/>
      <c r="L49" s="379"/>
      <c r="M49" s="379"/>
      <c r="N49" s="379"/>
      <c r="O49" s="379"/>
      <c r="P49" s="379"/>
      <c r="Q49" s="379"/>
      <c r="R49" s="379"/>
      <c r="S49" s="379"/>
      <c r="T49" s="379"/>
      <c r="U49" s="379"/>
      <c r="V49" s="379"/>
      <c r="W49" s="379"/>
      <c r="X49" s="379"/>
      <c r="Y49" s="379"/>
      <c r="Z49" s="379"/>
      <c r="AA49" s="379"/>
      <c r="AB49" s="379"/>
      <c r="AC49" s="379"/>
      <c r="AD49" s="379"/>
      <c r="AE49" s="379"/>
      <c r="AF49" s="379"/>
      <c r="AG49" s="379"/>
      <c r="AH49" s="379"/>
      <c r="AI49" s="379"/>
      <c r="AJ49" s="379"/>
      <c r="AK49" s="379"/>
      <c r="AL49" s="379"/>
      <c r="AM49" s="379"/>
    </row>
    <row r="50" spans="1:39" ht="9.75" customHeight="1" x14ac:dyDescent="0.15">
      <c r="A50" s="389"/>
      <c r="B50" s="390"/>
      <c r="C50" s="390"/>
      <c r="D50" s="390"/>
      <c r="E50" s="391"/>
      <c r="F50" s="392"/>
      <c r="G50" s="393"/>
      <c r="H50" s="393"/>
      <c r="I50" s="393"/>
      <c r="J50" s="393"/>
      <c r="K50" s="368"/>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369"/>
      <c r="AM50" s="369"/>
    </row>
    <row r="51" spans="1:39" ht="9.75" customHeight="1" x14ac:dyDescent="0.15">
      <c r="A51" s="389"/>
      <c r="B51" s="390"/>
      <c r="C51" s="390"/>
      <c r="D51" s="390"/>
      <c r="E51" s="391"/>
      <c r="F51" s="392"/>
      <c r="G51" s="393"/>
      <c r="H51" s="393"/>
      <c r="I51" s="393"/>
      <c r="J51" s="393"/>
      <c r="K51" s="368"/>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69"/>
      <c r="AM51" s="369"/>
    </row>
    <row r="52" spans="1:39" ht="9.75" customHeight="1" x14ac:dyDescent="0.15">
      <c r="A52" s="397"/>
      <c r="B52" s="398"/>
      <c r="C52" s="398"/>
      <c r="D52" s="398"/>
      <c r="E52" s="399"/>
      <c r="F52" s="382"/>
      <c r="G52" s="383"/>
      <c r="H52" s="383"/>
      <c r="I52" s="383"/>
      <c r="J52" s="383"/>
      <c r="K52" s="370"/>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1"/>
      <c r="AM52" s="371"/>
    </row>
    <row r="53" spans="1:39" ht="22.5" customHeight="1" x14ac:dyDescent="0.15">
      <c r="A53" s="460" t="s">
        <v>85</v>
      </c>
      <c r="B53" s="461"/>
      <c r="C53" s="461"/>
      <c r="D53" s="461"/>
      <c r="E53" s="462"/>
      <c r="F53" s="463">
        <f>SUM(F41:J52)</f>
        <v>0</v>
      </c>
      <c r="G53" s="464"/>
      <c r="H53" s="464"/>
      <c r="I53" s="464"/>
      <c r="J53" s="465"/>
      <c r="K53" s="372"/>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4"/>
    </row>
    <row r="54" spans="1:39" ht="10.5" customHeight="1" thickBot="1" x14ac:dyDescent="0.2">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62"/>
      <c r="AL54" s="62"/>
      <c r="AM54" s="62"/>
    </row>
    <row r="55" spans="1:39" s="185" customFormat="1" ht="5.45" customHeight="1" x14ac:dyDescent="0.15">
      <c r="A55" s="179"/>
      <c r="B55" s="180"/>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2"/>
      <c r="AL55" s="183"/>
      <c r="AM55" s="184"/>
    </row>
    <row r="56" spans="1:39" s="190" customFormat="1" ht="11.25" customHeight="1" x14ac:dyDescent="0.15">
      <c r="A56" s="186" t="s">
        <v>182</v>
      </c>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8"/>
      <c r="AM56" s="189"/>
    </row>
    <row r="57" spans="1:39" s="190" customFormat="1" ht="11.25" customHeight="1" x14ac:dyDescent="0.15">
      <c r="A57" s="191" t="s">
        <v>183</v>
      </c>
      <c r="B57" s="192"/>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3"/>
      <c r="AM57" s="194"/>
    </row>
    <row r="58" spans="1:39" s="190" customFormat="1" ht="11.25" customHeight="1" x14ac:dyDescent="0.15">
      <c r="A58" s="186" t="s">
        <v>184</v>
      </c>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95"/>
      <c r="AM58" s="196"/>
    </row>
    <row r="59" spans="1:39" s="190" customFormat="1" ht="11.25" customHeight="1" x14ac:dyDescent="0.15">
      <c r="A59" s="186" t="s">
        <v>185</v>
      </c>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97"/>
      <c r="AL59" s="188"/>
      <c r="AM59" s="189"/>
    </row>
    <row r="60" spans="1:39" s="190" customFormat="1" ht="4.5" customHeight="1" x14ac:dyDescent="0.15">
      <c r="A60" s="186"/>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97"/>
      <c r="AL60" s="188"/>
      <c r="AM60" s="189"/>
    </row>
    <row r="61" spans="1:39" s="190" customFormat="1" ht="11.25" customHeight="1" x14ac:dyDescent="0.15">
      <c r="A61" s="367" t="s">
        <v>186</v>
      </c>
      <c r="B61" s="366"/>
      <c r="C61" s="366"/>
      <c r="D61" s="366"/>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188"/>
      <c r="AM61" s="189"/>
    </row>
    <row r="62" spans="1:39" s="190" customFormat="1" ht="11.25" customHeight="1" x14ac:dyDescent="0.15">
      <c r="A62" s="191" t="s">
        <v>187</v>
      </c>
      <c r="B62" s="192"/>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88"/>
      <c r="AM62" s="189"/>
    </row>
    <row r="63" spans="1:39" s="190" customFormat="1" ht="11.25" customHeight="1" x14ac:dyDescent="0.15">
      <c r="A63" s="191" t="s">
        <v>188</v>
      </c>
      <c r="B63" s="198"/>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7"/>
      <c r="AL63" s="188"/>
      <c r="AM63" s="189"/>
    </row>
    <row r="64" spans="1:39" s="190" customFormat="1" ht="11.25" customHeight="1" x14ac:dyDescent="0.15">
      <c r="A64" s="191" t="s">
        <v>189</v>
      </c>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7"/>
      <c r="AL64" s="188"/>
      <c r="AM64" s="189"/>
    </row>
    <row r="65" spans="1:39" s="190" customFormat="1" ht="4.5" customHeight="1" x14ac:dyDescent="0.15">
      <c r="A65" s="191"/>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7"/>
      <c r="AL65" s="188"/>
      <c r="AM65" s="189"/>
    </row>
    <row r="66" spans="1:39" s="190" customFormat="1" ht="11.25" customHeight="1" x14ac:dyDescent="0.15">
      <c r="A66" s="365" t="s">
        <v>190</v>
      </c>
      <c r="B66" s="366"/>
      <c r="C66" s="366"/>
      <c r="D66" s="366"/>
      <c r="E66" s="366"/>
      <c r="F66" s="366"/>
      <c r="G66" s="366"/>
      <c r="H66" s="366"/>
      <c r="I66" s="366"/>
      <c r="J66" s="366"/>
      <c r="K66" s="366"/>
      <c r="L66" s="366"/>
      <c r="M66" s="366"/>
      <c r="N66" s="366"/>
      <c r="O66" s="366"/>
      <c r="P66" s="366"/>
      <c r="Q66" s="366"/>
      <c r="R66" s="366"/>
      <c r="S66" s="366"/>
      <c r="T66" s="366"/>
      <c r="U66" s="366"/>
      <c r="V66" s="366"/>
      <c r="W66" s="366"/>
      <c r="X66" s="366"/>
      <c r="Y66" s="366"/>
      <c r="Z66" s="366"/>
      <c r="AA66" s="366"/>
      <c r="AB66" s="366"/>
      <c r="AC66" s="366"/>
      <c r="AD66" s="366"/>
      <c r="AE66" s="366"/>
      <c r="AF66" s="366"/>
      <c r="AG66" s="366"/>
      <c r="AH66" s="366"/>
      <c r="AI66" s="366"/>
      <c r="AJ66" s="366"/>
      <c r="AK66" s="366"/>
      <c r="AL66" s="188"/>
      <c r="AM66" s="189"/>
    </row>
    <row r="67" spans="1:39" s="190" customFormat="1" ht="11.25" customHeight="1" x14ac:dyDescent="0.15">
      <c r="A67" s="191" t="s">
        <v>191</v>
      </c>
      <c r="B67" s="192"/>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88"/>
      <c r="AM67" s="189"/>
    </row>
    <row r="68" spans="1:39" s="190" customFormat="1" ht="11.25" customHeight="1" x14ac:dyDescent="0.15">
      <c r="A68" s="191" t="s">
        <v>192</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88"/>
      <c r="AM68" s="189"/>
    </row>
    <row r="69" spans="1:39" s="190" customFormat="1" ht="3" customHeight="1" x14ac:dyDescent="0.15">
      <c r="A69" s="191"/>
      <c r="B69" s="192"/>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88"/>
      <c r="AM69" s="189"/>
    </row>
    <row r="70" spans="1:39" s="190" customFormat="1" ht="11.25" customHeight="1" x14ac:dyDescent="0.15">
      <c r="A70" s="367" t="s">
        <v>193</v>
      </c>
      <c r="B70" s="366"/>
      <c r="C70" s="366"/>
      <c r="D70" s="366"/>
      <c r="E70" s="366"/>
      <c r="F70" s="366"/>
      <c r="G70" s="366"/>
      <c r="H70" s="366"/>
      <c r="I70" s="366"/>
      <c r="J70" s="366"/>
      <c r="K70" s="366"/>
      <c r="L70" s="366"/>
      <c r="M70" s="366"/>
      <c r="N70" s="366"/>
      <c r="O70" s="366"/>
      <c r="P70" s="366"/>
      <c r="Q70" s="366"/>
      <c r="R70" s="366"/>
      <c r="S70" s="366"/>
      <c r="T70" s="366"/>
      <c r="U70" s="366"/>
      <c r="V70" s="366"/>
      <c r="W70" s="366"/>
      <c r="X70" s="366"/>
      <c r="Y70" s="366"/>
      <c r="Z70" s="366"/>
      <c r="AA70" s="366"/>
      <c r="AB70" s="366"/>
      <c r="AC70" s="366"/>
      <c r="AD70" s="366"/>
      <c r="AE70" s="366"/>
      <c r="AF70" s="366"/>
      <c r="AG70" s="366"/>
      <c r="AH70" s="366"/>
      <c r="AI70" s="366"/>
      <c r="AJ70" s="366"/>
      <c r="AK70" s="366"/>
      <c r="AL70" s="188"/>
      <c r="AM70" s="189"/>
    </row>
    <row r="71" spans="1:39" s="190" customFormat="1" ht="11.25" customHeight="1" x14ac:dyDescent="0.15">
      <c r="A71" s="191" t="s">
        <v>194</v>
      </c>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200"/>
      <c r="AL71" s="188"/>
      <c r="AM71" s="189"/>
    </row>
    <row r="72" spans="1:39" s="190" customFormat="1" ht="11.25" customHeight="1" x14ac:dyDescent="0.15">
      <c r="A72" s="191" t="s">
        <v>195</v>
      </c>
      <c r="B72" s="199"/>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200"/>
      <c r="AL72" s="188"/>
      <c r="AM72" s="189"/>
    </row>
    <row r="73" spans="1:39" s="190" customFormat="1" ht="3" customHeight="1" x14ac:dyDescent="0.15">
      <c r="A73" s="191"/>
      <c r="B73" s="199"/>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200"/>
      <c r="AL73" s="188"/>
      <c r="AM73" s="189"/>
    </row>
    <row r="74" spans="1:39" s="190" customFormat="1" ht="11.25" customHeight="1" x14ac:dyDescent="0.15">
      <c r="A74" s="191" t="s">
        <v>196</v>
      </c>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200"/>
      <c r="AL74" s="188"/>
      <c r="AM74" s="189"/>
    </row>
    <row r="75" spans="1:39" s="185" customFormat="1" x14ac:dyDescent="0.15">
      <c r="A75" s="201" t="s">
        <v>197</v>
      </c>
      <c r="B75" s="202"/>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203"/>
      <c r="AM75" s="204"/>
    </row>
    <row r="76" spans="1:39" s="185" customFormat="1" ht="15" customHeight="1" x14ac:dyDescent="0.15">
      <c r="A76" s="201" t="s">
        <v>198</v>
      </c>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c r="AL76" s="203"/>
      <c r="AM76" s="204"/>
    </row>
    <row r="77" spans="1:39" ht="18" customHeight="1" x14ac:dyDescent="0.15">
      <c r="A77" s="199"/>
      <c r="B77" s="205"/>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178"/>
      <c r="AL77" s="178"/>
      <c r="AM77" s="178"/>
    </row>
    <row r="78" spans="1:39" s="44" customFormat="1" x14ac:dyDescent="0.15">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row>
    <row r="79" spans="1:39" s="44" customFormat="1" x14ac:dyDescent="0.15">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row>
    <row r="80" spans="1:39" x14ac:dyDescent="0.1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row>
    <row r="81" spans="1:36" x14ac:dyDescent="0.1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row>
    <row r="82" spans="1:36" x14ac:dyDescent="0.1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row>
    <row r="83" spans="1:36" x14ac:dyDescent="0.1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row>
    <row r="84" spans="1:36" x14ac:dyDescent="0.1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row>
    <row r="85" spans="1:36" x14ac:dyDescent="0.1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row>
    <row r="86" spans="1:36" x14ac:dyDescent="0.1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row>
    <row r="87" spans="1:36" x14ac:dyDescent="0.1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row>
    <row r="88" spans="1:36" x14ac:dyDescent="0.1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row>
    <row r="89" spans="1:36" x14ac:dyDescent="0.1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row>
    <row r="90" spans="1:36" x14ac:dyDescent="0.1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row>
    <row r="91" spans="1:36" x14ac:dyDescent="0.1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row>
    <row r="92" spans="1:36" x14ac:dyDescent="0.1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row>
    <row r="93" spans="1:36" x14ac:dyDescent="0.1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row>
    <row r="94" spans="1:36" x14ac:dyDescent="0.1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row>
    <row r="95" spans="1:36" x14ac:dyDescent="0.1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row>
    <row r="96" spans="1:36" x14ac:dyDescent="0.1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row>
    <row r="97" spans="1:36" x14ac:dyDescent="0.1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row>
    <row r="98" spans="1:36" x14ac:dyDescent="0.1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row>
    <row r="99" spans="1:36" x14ac:dyDescent="0.1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row>
    <row r="100" spans="1:36" x14ac:dyDescent="0.1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row>
    <row r="101" spans="1:36" x14ac:dyDescent="0.1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row>
    <row r="102" spans="1:36" x14ac:dyDescent="0.1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row>
    <row r="103" spans="1:36" x14ac:dyDescent="0.1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row>
    <row r="104" spans="1:36" x14ac:dyDescent="0.1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row>
    <row r="105" spans="1:36" x14ac:dyDescent="0.1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row>
    <row r="106" spans="1:36" x14ac:dyDescent="0.1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row>
    <row r="107" spans="1:36" x14ac:dyDescent="0.1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row>
    <row r="108" spans="1:36" x14ac:dyDescent="0.1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row>
    <row r="109" spans="1:36" x14ac:dyDescent="0.15">
      <c r="A109" s="37"/>
      <c r="B109" s="36"/>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row>
    <row r="110" spans="1:36"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36" x14ac:dyDescent="0.15">
      <c r="B111" s="37"/>
    </row>
  </sheetData>
  <sheetProtection formatCells="0" formatColumns="0" formatRows="0" insertColumns="0" insertRows="0" autoFilter="0"/>
  <mergeCells count="125">
    <mergeCell ref="K49:AM49"/>
    <mergeCell ref="K50:AM50"/>
    <mergeCell ref="C38:AM39"/>
    <mergeCell ref="F42:J42"/>
    <mergeCell ref="A43:E43"/>
    <mergeCell ref="F43:J43"/>
    <mergeCell ref="A49:E49"/>
    <mergeCell ref="F49:J49"/>
    <mergeCell ref="A50:E50"/>
    <mergeCell ref="F50:J50"/>
    <mergeCell ref="A44:E44"/>
    <mergeCell ref="F44:J44"/>
    <mergeCell ref="A41:E41"/>
    <mergeCell ref="F41:J41"/>
    <mergeCell ref="A42:E42"/>
    <mergeCell ref="AP32:AU32"/>
    <mergeCell ref="AP31:AU31"/>
    <mergeCell ref="AA36:AC36"/>
    <mergeCell ref="K32:AM32"/>
    <mergeCell ref="K33:AM33"/>
    <mergeCell ref="K34:AM34"/>
    <mergeCell ref="F40:J40"/>
    <mergeCell ref="K40:AI40"/>
    <mergeCell ref="AI36:AK36"/>
    <mergeCell ref="F34:J34"/>
    <mergeCell ref="AD36:AE36"/>
    <mergeCell ref="A21:E21"/>
    <mergeCell ref="A22:E22"/>
    <mergeCell ref="F21:J21"/>
    <mergeCell ref="F22:J22"/>
    <mergeCell ref="K37:AE37"/>
    <mergeCell ref="AF36:AH36"/>
    <mergeCell ref="A24:E24"/>
    <mergeCell ref="F24:J24"/>
    <mergeCell ref="F29:J29"/>
    <mergeCell ref="A23:E23"/>
    <mergeCell ref="F23:J23"/>
    <mergeCell ref="AL36:AM36"/>
    <mergeCell ref="W36:Z36"/>
    <mergeCell ref="AL13:AM13"/>
    <mergeCell ref="AI13:AK13"/>
    <mergeCell ref="H14:J14"/>
    <mergeCell ref="W13:Z13"/>
    <mergeCell ref="AF13:AH13"/>
    <mergeCell ref="A30:E30"/>
    <mergeCell ref="F30:J30"/>
    <mergeCell ref="A31:E31"/>
    <mergeCell ref="F31:J31"/>
    <mergeCell ref="A32:E32"/>
    <mergeCell ref="F32:J32"/>
    <mergeCell ref="A33:E33"/>
    <mergeCell ref="F33:J33"/>
    <mergeCell ref="A34:E34"/>
    <mergeCell ref="A20:AM20"/>
    <mergeCell ref="K22:AM22"/>
    <mergeCell ref="A25:E25"/>
    <mergeCell ref="C15:AM19"/>
    <mergeCell ref="AG5:AK5"/>
    <mergeCell ref="B6:K7"/>
    <mergeCell ref="K14:AE14"/>
    <mergeCell ref="T6:V6"/>
    <mergeCell ref="S8:Y8"/>
    <mergeCell ref="AG8:AM8"/>
    <mergeCell ref="L7:AM7"/>
    <mergeCell ref="A10:H11"/>
    <mergeCell ref="Q6:R6"/>
    <mergeCell ref="L5:AB5"/>
    <mergeCell ref="AC5:AF5"/>
    <mergeCell ref="AL5:AM5"/>
    <mergeCell ref="A3:A9"/>
    <mergeCell ref="AG3:AM3"/>
    <mergeCell ref="AG4:AM4"/>
    <mergeCell ref="L4:AF4"/>
    <mergeCell ref="L3:AF3"/>
    <mergeCell ref="AA13:AC13"/>
    <mergeCell ref="AD13:AE13"/>
    <mergeCell ref="L9:AM9"/>
    <mergeCell ref="A26:E26"/>
    <mergeCell ref="F26:J26"/>
    <mergeCell ref="A27:E27"/>
    <mergeCell ref="F27:J27"/>
    <mergeCell ref="A28:E28"/>
    <mergeCell ref="F28:J28"/>
    <mergeCell ref="A29:E29"/>
    <mergeCell ref="A61:AK61"/>
    <mergeCell ref="A51:E51"/>
    <mergeCell ref="F51:J51"/>
    <mergeCell ref="A52:E52"/>
    <mergeCell ref="F52:J52"/>
    <mergeCell ref="A45:E45"/>
    <mergeCell ref="F45:J45"/>
    <mergeCell ref="A46:E46"/>
    <mergeCell ref="F46:J46"/>
    <mergeCell ref="A47:E47"/>
    <mergeCell ref="F47:J47"/>
    <mergeCell ref="A48:E48"/>
    <mergeCell ref="F48:J48"/>
    <mergeCell ref="H37:J37"/>
    <mergeCell ref="A53:E53"/>
    <mergeCell ref="F53:J53"/>
    <mergeCell ref="A40:E40"/>
    <mergeCell ref="A66:AK66"/>
    <mergeCell ref="A70:AK70"/>
    <mergeCell ref="K51:AM51"/>
    <mergeCell ref="K52:AM52"/>
    <mergeCell ref="K53:AM53"/>
    <mergeCell ref="K21:AM21"/>
    <mergeCell ref="K41:AM41"/>
    <mergeCell ref="K42:AM42"/>
    <mergeCell ref="K43:AM43"/>
    <mergeCell ref="K44:AM44"/>
    <mergeCell ref="K45:AM45"/>
    <mergeCell ref="K46:AM46"/>
    <mergeCell ref="K47:AM47"/>
    <mergeCell ref="K48:AM48"/>
    <mergeCell ref="K23:AM23"/>
    <mergeCell ref="K24:AM24"/>
    <mergeCell ref="K25:AM25"/>
    <mergeCell ref="K26:AM26"/>
    <mergeCell ref="K27:AM27"/>
    <mergeCell ref="K28:AM28"/>
    <mergeCell ref="K29:AM29"/>
    <mergeCell ref="K30:AM30"/>
    <mergeCell ref="K31:AM31"/>
    <mergeCell ref="F25:J25"/>
  </mergeCells>
  <phoneticPr fontId="3"/>
  <dataValidations count="1">
    <dataValidation imeMode="halfAlpha" allowBlank="1" showInputMessage="1" showErrorMessage="1" sqref="AD35:AH35 J35:N36 AM35 S35:V36 W35:X35"/>
  </dataValidations>
  <printOptions horizontalCentered="1"/>
  <pageMargins left="0.55118110236220474" right="0.55118110236220474" top="0.82677165354330717" bottom="0.23622047244094491" header="0.51181102362204722" footer="0.35433070866141736"/>
  <pageSetup paperSize="9" fitToHeight="0"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161925</xdr:colOff>
                    <xdr:row>9</xdr:row>
                    <xdr:rowOff>9525</xdr:rowOff>
                  </from>
                  <to>
                    <xdr:col>9</xdr:col>
                    <xdr:colOff>57150</xdr:colOff>
                    <xdr:row>10</xdr:row>
                    <xdr:rowOff>38100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161925</xdr:colOff>
                    <xdr:row>9</xdr:row>
                    <xdr:rowOff>219075</xdr:rowOff>
                  </from>
                  <to>
                    <xdr:col>9</xdr:col>
                    <xdr:colOff>57150</xdr:colOff>
                    <xdr:row>11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計算用!$A$2:$A$36</xm:f>
          </x14:formula1>
          <xm:sqref>L5</xm:sqref>
        </x14:dataValidation>
        <x14:dataValidation type="list" allowBlank="1" showInputMessage="1" showErrorMessage="1">
          <x14:formula1>
            <xm:f>計算用!$A$38:$A$41</xm:f>
          </x14:formula1>
          <xm:sqref>H14:J14</xm:sqref>
        </x14:dataValidation>
        <x14:dataValidation type="list" allowBlank="1" showInputMessage="1" showErrorMessage="1">
          <x14:formula1>
            <xm:f>計算用!$A$38:$A$39</xm:f>
          </x14:formula1>
          <xm:sqref>H37:J37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view="pageBreakPreview" topLeftCell="A10" zoomScale="85" zoomScaleNormal="100" zoomScaleSheetLayoutView="85" workbookViewId="0"/>
  </sheetViews>
  <sheetFormatPr defaultRowHeight="13.5" x14ac:dyDescent="0.15"/>
  <cols>
    <col min="1" max="1" width="3.125" style="119" customWidth="1"/>
    <col min="2" max="2" width="7.75" style="119" customWidth="1"/>
    <col min="3" max="3" width="27.5" style="146" customWidth="1"/>
    <col min="4" max="4" width="32.375" style="146" customWidth="1"/>
    <col min="5" max="5" width="27.5" style="146" customWidth="1"/>
    <col min="6" max="6" width="4.25" style="119" customWidth="1"/>
    <col min="7" max="16384" width="9" style="119"/>
  </cols>
  <sheetData>
    <row r="2" spans="2:5" ht="17.25" x14ac:dyDescent="0.15">
      <c r="B2" s="145" t="s">
        <v>126</v>
      </c>
      <c r="D2" s="147"/>
    </row>
    <row r="3" spans="2:5" ht="14.25" x14ac:dyDescent="0.15">
      <c r="C3" s="147"/>
      <c r="D3" s="147"/>
    </row>
    <row r="4" spans="2:5" ht="14.25" x14ac:dyDescent="0.15">
      <c r="B4" s="148" t="s">
        <v>120</v>
      </c>
      <c r="C4" s="149" t="s">
        <v>119</v>
      </c>
      <c r="D4" s="150" t="s">
        <v>122</v>
      </c>
      <c r="E4" s="150" t="s">
        <v>118</v>
      </c>
    </row>
    <row r="5" spans="2:5" ht="42" customHeight="1" x14ac:dyDescent="0.15">
      <c r="B5" s="148">
        <v>1</v>
      </c>
      <c r="C5" s="151" t="s">
        <v>121</v>
      </c>
      <c r="D5" s="152"/>
      <c r="E5" s="152"/>
    </row>
    <row r="6" spans="2:5" ht="54" customHeight="1" x14ac:dyDescent="0.15">
      <c r="B6" s="148">
        <v>2</v>
      </c>
      <c r="C6" s="151"/>
      <c r="D6" s="152" t="s">
        <v>158</v>
      </c>
      <c r="E6" s="152"/>
    </row>
    <row r="7" spans="2:5" ht="110.25" customHeight="1" x14ac:dyDescent="0.15">
      <c r="B7" s="148">
        <v>3</v>
      </c>
      <c r="C7" s="151"/>
      <c r="D7" s="152"/>
      <c r="E7" s="152" t="s">
        <v>159</v>
      </c>
    </row>
    <row r="8" spans="2:5" ht="39" customHeight="1" x14ac:dyDescent="0.15">
      <c r="B8" s="148">
        <v>4</v>
      </c>
      <c r="C8" s="151"/>
      <c r="D8" s="152" t="s">
        <v>129</v>
      </c>
      <c r="E8" s="152"/>
    </row>
    <row r="9" spans="2:5" ht="48.75" customHeight="1" x14ac:dyDescent="0.15">
      <c r="B9" s="148">
        <v>5</v>
      </c>
      <c r="C9" s="151"/>
      <c r="D9" s="152" t="s">
        <v>123</v>
      </c>
      <c r="E9" s="152"/>
    </row>
    <row r="10" spans="2:5" ht="34.5" customHeight="1" x14ac:dyDescent="0.15">
      <c r="B10" s="148">
        <v>6</v>
      </c>
      <c r="C10" s="151"/>
      <c r="D10" s="152" t="s">
        <v>124</v>
      </c>
      <c r="E10" s="152"/>
    </row>
    <row r="11" spans="2:5" ht="114.75" customHeight="1" x14ac:dyDescent="0.15">
      <c r="B11" s="148">
        <v>7</v>
      </c>
      <c r="C11" s="153"/>
      <c r="D11" s="154" t="s">
        <v>160</v>
      </c>
      <c r="E11" s="155"/>
    </row>
    <row r="12" spans="2:5" ht="81.75" customHeight="1" x14ac:dyDescent="0.15">
      <c r="B12" s="148">
        <v>8</v>
      </c>
      <c r="C12" s="151"/>
      <c r="D12" s="152" t="s">
        <v>161</v>
      </c>
      <c r="E12" s="152"/>
    </row>
    <row r="13" spans="2:5" ht="37.5" customHeight="1" x14ac:dyDescent="0.15">
      <c r="B13" s="148">
        <v>9</v>
      </c>
      <c r="C13" s="151"/>
      <c r="D13" s="152" t="s">
        <v>125</v>
      </c>
      <c r="E13" s="152"/>
    </row>
    <row r="14" spans="2:5" ht="39" customHeight="1" x14ac:dyDescent="0.15">
      <c r="B14" s="148">
        <v>10</v>
      </c>
      <c r="C14" s="151" t="s">
        <v>127</v>
      </c>
      <c r="D14" s="152"/>
      <c r="E14" s="152"/>
    </row>
    <row r="15" spans="2:5" ht="57.75" customHeight="1" x14ac:dyDescent="0.15">
      <c r="B15" s="148">
        <v>11</v>
      </c>
      <c r="C15" s="151" t="s">
        <v>128</v>
      </c>
      <c r="D15" s="152"/>
      <c r="E15" s="152"/>
    </row>
    <row r="16" spans="2:5" ht="54" customHeight="1" x14ac:dyDescent="0.15"/>
  </sheetData>
  <phoneticPr fontId="3"/>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140" zoomScaleNormal="140" workbookViewId="0">
      <selection activeCell="B1" sqref="B1"/>
    </sheetView>
  </sheetViews>
  <sheetFormatPr defaultRowHeight="13.5" x14ac:dyDescent="0.15"/>
  <cols>
    <col min="1" max="1" width="49.125" bestFit="1" customWidth="1"/>
    <col min="2" max="2" width="9.125" customWidth="1"/>
  </cols>
  <sheetData>
    <row r="1" spans="1:8" x14ac:dyDescent="0.15">
      <c r="B1" s="64" t="s">
        <v>68</v>
      </c>
      <c r="C1" s="64" t="s">
        <v>69</v>
      </c>
      <c r="D1" s="64" t="s">
        <v>62</v>
      </c>
      <c r="E1" s="64" t="s">
        <v>70</v>
      </c>
      <c r="F1" s="64" t="s">
        <v>71</v>
      </c>
    </row>
    <row r="2" spans="1:8" x14ac:dyDescent="0.15">
      <c r="A2" t="s">
        <v>46</v>
      </c>
      <c r="B2" s="63">
        <v>537</v>
      </c>
      <c r="C2" s="63">
        <f t="shared" ref="C2:C9" si="0">E2*2</f>
        <v>1074</v>
      </c>
      <c r="D2" s="63">
        <v>268</v>
      </c>
      <c r="E2" s="63">
        <v>537</v>
      </c>
      <c r="F2" s="63">
        <v>268</v>
      </c>
      <c r="G2" t="s">
        <v>52</v>
      </c>
      <c r="H2" s="63"/>
    </row>
    <row r="3" spans="1:8" x14ac:dyDescent="0.15">
      <c r="A3" t="s">
        <v>47</v>
      </c>
      <c r="B3" s="63">
        <v>684</v>
      </c>
      <c r="C3" s="63">
        <f t="shared" si="0"/>
        <v>1368</v>
      </c>
      <c r="D3" s="63">
        <v>342</v>
      </c>
      <c r="E3" s="63">
        <v>684</v>
      </c>
      <c r="F3" s="63">
        <v>342</v>
      </c>
      <c r="G3" t="s">
        <v>52</v>
      </c>
      <c r="H3" s="63"/>
    </row>
    <row r="4" spans="1:8" x14ac:dyDescent="0.15">
      <c r="A4" t="s">
        <v>48</v>
      </c>
      <c r="B4" s="63">
        <v>889</v>
      </c>
      <c r="C4" s="63">
        <f t="shared" si="0"/>
        <v>1778</v>
      </c>
      <c r="D4" s="63">
        <v>445</v>
      </c>
      <c r="E4" s="63">
        <v>889</v>
      </c>
      <c r="F4" s="63">
        <v>445</v>
      </c>
      <c r="G4" t="s">
        <v>52</v>
      </c>
      <c r="H4" s="63"/>
    </row>
    <row r="5" spans="1:8" x14ac:dyDescent="0.15">
      <c r="A5" s="13" t="s">
        <v>77</v>
      </c>
      <c r="B5" s="63">
        <v>231</v>
      </c>
      <c r="C5" s="63">
        <f t="shared" si="0"/>
        <v>462</v>
      </c>
      <c r="D5" s="63">
        <v>115</v>
      </c>
      <c r="E5" s="63">
        <v>231</v>
      </c>
      <c r="F5" s="63">
        <v>115</v>
      </c>
      <c r="G5" t="s">
        <v>52</v>
      </c>
      <c r="H5" s="63"/>
    </row>
    <row r="6" spans="1:8" x14ac:dyDescent="0.15">
      <c r="A6" t="s">
        <v>11</v>
      </c>
      <c r="B6" s="63">
        <v>226</v>
      </c>
      <c r="C6" s="63">
        <f t="shared" si="0"/>
        <v>452</v>
      </c>
      <c r="D6" s="63">
        <v>113</v>
      </c>
      <c r="E6" s="63">
        <v>226</v>
      </c>
      <c r="F6" s="63">
        <v>113</v>
      </c>
      <c r="G6" t="s">
        <v>52</v>
      </c>
      <c r="H6" s="63"/>
    </row>
    <row r="7" spans="1:8" x14ac:dyDescent="0.15">
      <c r="A7" t="s">
        <v>49</v>
      </c>
      <c r="B7" s="63">
        <v>564</v>
      </c>
      <c r="C7" s="63">
        <f t="shared" si="0"/>
        <v>1128</v>
      </c>
      <c r="D7" s="63">
        <v>282</v>
      </c>
      <c r="E7" s="63">
        <v>564</v>
      </c>
      <c r="F7" s="63">
        <v>282</v>
      </c>
      <c r="G7" t="s">
        <v>52</v>
      </c>
      <c r="H7" s="63"/>
    </row>
    <row r="8" spans="1:8" x14ac:dyDescent="0.15">
      <c r="A8" t="s">
        <v>50</v>
      </c>
      <c r="B8" s="63">
        <v>710</v>
      </c>
      <c r="C8" s="63">
        <f t="shared" si="0"/>
        <v>1420</v>
      </c>
      <c r="D8" s="63">
        <v>355</v>
      </c>
      <c r="E8" s="63">
        <v>710</v>
      </c>
      <c r="F8" s="63">
        <v>355</v>
      </c>
      <c r="G8" t="s">
        <v>52</v>
      </c>
      <c r="H8" s="63"/>
    </row>
    <row r="9" spans="1:8" x14ac:dyDescent="0.15">
      <c r="A9" t="s">
        <v>51</v>
      </c>
      <c r="B9" s="63">
        <v>1133</v>
      </c>
      <c r="C9" s="63">
        <f t="shared" si="0"/>
        <v>2266</v>
      </c>
      <c r="D9" s="63">
        <v>567</v>
      </c>
      <c r="E9" s="63">
        <v>1133</v>
      </c>
      <c r="F9" s="63">
        <v>567</v>
      </c>
      <c r="G9" t="s">
        <v>52</v>
      </c>
      <c r="H9" s="63"/>
    </row>
    <row r="10" spans="1:8" x14ac:dyDescent="0.15">
      <c r="A10" t="s">
        <v>45</v>
      </c>
      <c r="B10" s="63">
        <f>E10*個票１!$AG$5</f>
        <v>0</v>
      </c>
      <c r="C10" s="63">
        <f t="shared" ref="C10:C18" si="1">B10</f>
        <v>0</v>
      </c>
      <c r="D10" s="63">
        <f>F10*個票１!$AG$5</f>
        <v>0</v>
      </c>
      <c r="E10" s="63">
        <v>27</v>
      </c>
      <c r="F10" s="63">
        <v>13</v>
      </c>
      <c r="G10" t="s">
        <v>53</v>
      </c>
      <c r="H10" s="63"/>
    </row>
    <row r="11" spans="1:8" x14ac:dyDescent="0.15">
      <c r="A11" t="s">
        <v>30</v>
      </c>
      <c r="B11" s="63">
        <f>E11*個票１!$AG$5</f>
        <v>0</v>
      </c>
      <c r="C11" s="63">
        <f t="shared" si="1"/>
        <v>0</v>
      </c>
      <c r="D11" s="63">
        <f>F11*個票１!$AG$5</f>
        <v>0</v>
      </c>
      <c r="E11" s="63">
        <v>27</v>
      </c>
      <c r="F11" s="63">
        <v>13</v>
      </c>
      <c r="G11" t="s">
        <v>53</v>
      </c>
      <c r="H11" s="63"/>
    </row>
    <row r="12" spans="1:8" x14ac:dyDescent="0.15">
      <c r="A12" t="s">
        <v>12</v>
      </c>
      <c r="B12" s="63">
        <v>320</v>
      </c>
      <c r="C12" s="63">
        <f t="shared" si="1"/>
        <v>320</v>
      </c>
      <c r="D12" s="63">
        <v>160</v>
      </c>
      <c r="E12" s="63">
        <v>320</v>
      </c>
      <c r="F12" s="63">
        <v>160</v>
      </c>
      <c r="G12" t="s">
        <v>52</v>
      </c>
      <c r="H12" s="63"/>
    </row>
    <row r="13" spans="1:8" x14ac:dyDescent="0.15">
      <c r="A13" t="s">
        <v>13</v>
      </c>
      <c r="B13" s="63">
        <v>339</v>
      </c>
      <c r="C13" s="63">
        <f t="shared" si="1"/>
        <v>339</v>
      </c>
      <c r="D13" s="63">
        <v>169</v>
      </c>
      <c r="E13" s="63">
        <v>339</v>
      </c>
      <c r="F13" s="63">
        <v>169</v>
      </c>
      <c r="G13" t="s">
        <v>52</v>
      </c>
      <c r="H13" s="63"/>
    </row>
    <row r="14" spans="1:8" x14ac:dyDescent="0.15">
      <c r="A14" t="s">
        <v>14</v>
      </c>
      <c r="B14" s="63">
        <v>311</v>
      </c>
      <c r="C14" s="63">
        <f t="shared" si="1"/>
        <v>311</v>
      </c>
      <c r="D14" s="63">
        <v>156</v>
      </c>
      <c r="E14" s="63">
        <v>311</v>
      </c>
      <c r="F14" s="63">
        <v>156</v>
      </c>
      <c r="G14" t="s">
        <v>52</v>
      </c>
      <c r="H14" s="63"/>
    </row>
    <row r="15" spans="1:8" x14ac:dyDescent="0.15">
      <c r="A15" t="s">
        <v>15</v>
      </c>
      <c r="B15" s="63">
        <v>137</v>
      </c>
      <c r="C15" s="63">
        <f t="shared" si="1"/>
        <v>137</v>
      </c>
      <c r="D15" s="63">
        <v>68</v>
      </c>
      <c r="E15" s="63">
        <v>137</v>
      </c>
      <c r="F15" s="63">
        <v>68</v>
      </c>
      <c r="G15" t="s">
        <v>52</v>
      </c>
      <c r="H15" s="63"/>
    </row>
    <row r="16" spans="1:8" x14ac:dyDescent="0.15">
      <c r="A16" t="s">
        <v>16</v>
      </c>
      <c r="B16" s="63">
        <v>508</v>
      </c>
      <c r="C16" s="63">
        <f t="shared" si="1"/>
        <v>508</v>
      </c>
      <c r="D16" s="63">
        <v>254</v>
      </c>
      <c r="E16" s="63">
        <v>508</v>
      </c>
      <c r="F16" s="63">
        <v>254</v>
      </c>
      <c r="G16" t="s">
        <v>52</v>
      </c>
      <c r="H16" s="63"/>
    </row>
    <row r="17" spans="1:8" x14ac:dyDescent="0.15">
      <c r="A17" t="s">
        <v>17</v>
      </c>
      <c r="B17" s="63">
        <v>204</v>
      </c>
      <c r="C17" s="63">
        <f t="shared" si="1"/>
        <v>204</v>
      </c>
      <c r="D17" s="63">
        <v>102</v>
      </c>
      <c r="E17" s="63">
        <v>204</v>
      </c>
      <c r="F17" s="63">
        <v>102</v>
      </c>
      <c r="G17" t="s">
        <v>52</v>
      </c>
      <c r="H17" s="63"/>
    </row>
    <row r="18" spans="1:8" x14ac:dyDescent="0.15">
      <c r="A18" t="s">
        <v>18</v>
      </c>
      <c r="B18" s="63">
        <v>148</v>
      </c>
      <c r="C18" s="63">
        <f t="shared" si="1"/>
        <v>148</v>
      </c>
      <c r="D18" s="63">
        <v>74</v>
      </c>
      <c r="E18" s="63">
        <v>148</v>
      </c>
      <c r="F18" s="63">
        <v>74</v>
      </c>
      <c r="G18" t="s">
        <v>52</v>
      </c>
      <c r="H18" s="63"/>
    </row>
    <row r="19" spans="1:8" x14ac:dyDescent="0.15">
      <c r="A19" t="s">
        <v>19</v>
      </c>
      <c r="B19" s="63"/>
      <c r="C19" s="63"/>
      <c r="D19" s="63">
        <v>282</v>
      </c>
      <c r="E19" s="63"/>
      <c r="F19" s="63">
        <v>282</v>
      </c>
      <c r="G19" t="s">
        <v>52</v>
      </c>
      <c r="H19" s="63"/>
    </row>
    <row r="20" spans="1:8" x14ac:dyDescent="0.15">
      <c r="A20" s="156" t="s">
        <v>114</v>
      </c>
      <c r="B20" s="63">
        <v>33</v>
      </c>
      <c r="C20" s="63">
        <f t="shared" ref="C20:C36" si="2">B20</f>
        <v>33</v>
      </c>
      <c r="D20" s="63">
        <v>16</v>
      </c>
      <c r="E20" s="63">
        <v>33</v>
      </c>
      <c r="F20" s="63">
        <v>16</v>
      </c>
      <c r="G20" t="s">
        <v>52</v>
      </c>
      <c r="H20" s="63"/>
    </row>
    <row r="21" spans="1:8" x14ac:dyDescent="0.15">
      <c r="A21" t="s">
        <v>20</v>
      </c>
      <c r="B21" s="63">
        <v>475</v>
      </c>
      <c r="C21" s="63">
        <f t="shared" si="2"/>
        <v>475</v>
      </c>
      <c r="D21" s="63">
        <v>237</v>
      </c>
      <c r="E21" s="63">
        <v>475</v>
      </c>
      <c r="F21" s="63">
        <v>237</v>
      </c>
      <c r="G21" t="s">
        <v>52</v>
      </c>
      <c r="H21" s="63"/>
    </row>
    <row r="22" spans="1:8" x14ac:dyDescent="0.15">
      <c r="A22" t="s">
        <v>21</v>
      </c>
      <c r="B22" s="63">
        <v>638</v>
      </c>
      <c r="C22" s="63">
        <v>638</v>
      </c>
      <c r="D22" s="63">
        <v>319</v>
      </c>
      <c r="E22" s="63">
        <v>638</v>
      </c>
      <c r="F22" s="63">
        <v>319</v>
      </c>
      <c r="G22" t="s">
        <v>52</v>
      </c>
      <c r="H22" s="63"/>
    </row>
    <row r="23" spans="1:8" x14ac:dyDescent="0.15">
      <c r="A23" t="s">
        <v>22</v>
      </c>
      <c r="B23" s="63">
        <f>E23*個票１!$AG$5</f>
        <v>0</v>
      </c>
      <c r="C23" s="63">
        <f t="shared" si="2"/>
        <v>0</v>
      </c>
      <c r="D23" s="63">
        <f>F23*個票１!$AG$5</f>
        <v>0</v>
      </c>
      <c r="E23" s="63">
        <v>38</v>
      </c>
      <c r="F23" s="63">
        <v>19</v>
      </c>
      <c r="G23" t="s">
        <v>53</v>
      </c>
      <c r="H23" s="63"/>
    </row>
    <row r="24" spans="1:8" x14ac:dyDescent="0.15">
      <c r="A24" t="s">
        <v>23</v>
      </c>
      <c r="B24" s="63">
        <f>E24*個票１!$AG$5</f>
        <v>0</v>
      </c>
      <c r="C24" s="63">
        <f t="shared" si="2"/>
        <v>0</v>
      </c>
      <c r="D24" s="63">
        <f>F24*個票１!$AG$5</f>
        <v>0</v>
      </c>
      <c r="E24" s="63">
        <v>40</v>
      </c>
      <c r="F24" s="63">
        <v>20</v>
      </c>
      <c r="G24" t="s">
        <v>53</v>
      </c>
      <c r="H24" s="63"/>
    </row>
    <row r="25" spans="1:8" x14ac:dyDescent="0.15">
      <c r="A25" t="s">
        <v>24</v>
      </c>
      <c r="B25" s="63">
        <f>E25*個票１!$AG$5</f>
        <v>0</v>
      </c>
      <c r="C25" s="63">
        <f t="shared" si="2"/>
        <v>0</v>
      </c>
      <c r="D25" s="63">
        <f>F25*個票１!$AG$5</f>
        <v>0</v>
      </c>
      <c r="E25" s="63">
        <v>38</v>
      </c>
      <c r="F25" s="63">
        <v>19</v>
      </c>
      <c r="G25" t="s">
        <v>53</v>
      </c>
      <c r="H25" s="63"/>
    </row>
    <row r="26" spans="1:8" x14ac:dyDescent="0.15">
      <c r="A26" t="s">
        <v>25</v>
      </c>
      <c r="B26" s="63">
        <f>E26*個票１!$AG$5</f>
        <v>0</v>
      </c>
      <c r="C26" s="63">
        <f t="shared" si="2"/>
        <v>0</v>
      </c>
      <c r="D26" s="63">
        <f>F26*個票１!$AG$5</f>
        <v>0</v>
      </c>
      <c r="E26" s="63">
        <v>48</v>
      </c>
      <c r="F26" s="63">
        <v>24</v>
      </c>
      <c r="G26" t="s">
        <v>53</v>
      </c>
      <c r="H26" s="63"/>
    </row>
    <row r="27" spans="1:8" x14ac:dyDescent="0.15">
      <c r="A27" t="s">
        <v>26</v>
      </c>
      <c r="B27" s="63">
        <f>E27*個票１!$AG$5</f>
        <v>0</v>
      </c>
      <c r="C27" s="63">
        <f t="shared" si="2"/>
        <v>0</v>
      </c>
      <c r="D27" s="63">
        <f>F27*個票１!$AG$5</f>
        <v>0</v>
      </c>
      <c r="E27" s="63">
        <v>43</v>
      </c>
      <c r="F27" s="63">
        <v>21</v>
      </c>
      <c r="G27" t="s">
        <v>53</v>
      </c>
      <c r="H27" s="63"/>
    </row>
    <row r="28" spans="1:8" x14ac:dyDescent="0.15">
      <c r="A28" t="s">
        <v>27</v>
      </c>
      <c r="B28" s="63">
        <f>E28*個票１!$AG$5</f>
        <v>0</v>
      </c>
      <c r="C28" s="63">
        <f t="shared" si="2"/>
        <v>0</v>
      </c>
      <c r="D28" s="63">
        <f>F28*個票１!$AG$5</f>
        <v>0</v>
      </c>
      <c r="E28" s="63">
        <v>36</v>
      </c>
      <c r="F28" s="63">
        <v>18</v>
      </c>
      <c r="G28" t="s">
        <v>53</v>
      </c>
      <c r="H28" s="63"/>
    </row>
    <row r="29" spans="1:8" x14ac:dyDescent="0.15">
      <c r="A29" t="s">
        <v>54</v>
      </c>
      <c r="B29" s="63">
        <f>E29*個票１!$AG$5</f>
        <v>0</v>
      </c>
      <c r="C29" s="63">
        <f t="shared" si="2"/>
        <v>0</v>
      </c>
      <c r="D29" s="63">
        <f>F29*個票１!$AG$5</f>
        <v>0</v>
      </c>
      <c r="E29" s="63">
        <v>37</v>
      </c>
      <c r="F29" s="63">
        <v>19</v>
      </c>
      <c r="G29" t="s">
        <v>53</v>
      </c>
      <c r="H29" s="63"/>
    </row>
    <row r="30" spans="1:8" x14ac:dyDescent="0.15">
      <c r="A30" t="s">
        <v>55</v>
      </c>
      <c r="B30" s="63">
        <f>E30*個票１!$AG$5</f>
        <v>0</v>
      </c>
      <c r="C30" s="63">
        <f t="shared" si="2"/>
        <v>0</v>
      </c>
      <c r="D30" s="63">
        <f>F30*個票１!$AG$5</f>
        <v>0</v>
      </c>
      <c r="E30" s="63">
        <v>35</v>
      </c>
      <c r="F30" s="63">
        <v>18</v>
      </c>
      <c r="G30" t="s">
        <v>53</v>
      </c>
      <c r="H30" s="63"/>
    </row>
    <row r="31" spans="1:8" x14ac:dyDescent="0.15">
      <c r="A31" t="s">
        <v>56</v>
      </c>
      <c r="B31" s="63">
        <f>E31*個票１!$AG$5</f>
        <v>0</v>
      </c>
      <c r="C31" s="63">
        <f t="shared" si="2"/>
        <v>0</v>
      </c>
      <c r="D31" s="63">
        <f>F31*個票１!$AG$5</f>
        <v>0</v>
      </c>
      <c r="E31" s="63">
        <v>37</v>
      </c>
      <c r="F31" s="63">
        <v>19</v>
      </c>
      <c r="G31" t="s">
        <v>53</v>
      </c>
      <c r="H31" s="63"/>
    </row>
    <row r="32" spans="1:8" x14ac:dyDescent="0.15">
      <c r="A32" t="s">
        <v>57</v>
      </c>
      <c r="B32" s="63">
        <f>E32*個票１!$AG$5</f>
        <v>0</v>
      </c>
      <c r="C32" s="63">
        <f t="shared" si="2"/>
        <v>0</v>
      </c>
      <c r="D32" s="63">
        <f>F32*個票１!$AG$5</f>
        <v>0</v>
      </c>
      <c r="E32" s="63">
        <v>35</v>
      </c>
      <c r="F32" s="63">
        <v>18</v>
      </c>
      <c r="G32" t="s">
        <v>53</v>
      </c>
      <c r="H32" s="63"/>
    </row>
    <row r="33" spans="1:12" x14ac:dyDescent="0.15">
      <c r="A33" t="s">
        <v>58</v>
      </c>
      <c r="B33" s="63">
        <f>E33*個票１!$AG$5</f>
        <v>0</v>
      </c>
      <c r="C33" s="63">
        <f t="shared" si="2"/>
        <v>0</v>
      </c>
      <c r="D33" s="63">
        <f>F33*個票１!$AG$5</f>
        <v>0</v>
      </c>
      <c r="E33" s="63">
        <v>37</v>
      </c>
      <c r="F33" s="63">
        <v>19</v>
      </c>
      <c r="G33" t="s">
        <v>53</v>
      </c>
      <c r="H33" s="63"/>
    </row>
    <row r="34" spans="1:12" x14ac:dyDescent="0.15">
      <c r="A34" t="s">
        <v>59</v>
      </c>
      <c r="B34" s="63">
        <f>E34*個票１!$AG$5</f>
        <v>0</v>
      </c>
      <c r="C34" s="63">
        <f t="shared" si="2"/>
        <v>0</v>
      </c>
      <c r="D34" s="63">
        <f>F34*個票１!$AG$5</f>
        <v>0</v>
      </c>
      <c r="E34" s="63">
        <v>35</v>
      </c>
      <c r="F34" s="63">
        <v>18</v>
      </c>
      <c r="G34" t="s">
        <v>53</v>
      </c>
      <c r="H34" s="63"/>
    </row>
    <row r="35" spans="1:12" x14ac:dyDescent="0.15">
      <c r="A35" t="s">
        <v>60</v>
      </c>
      <c r="B35" s="63">
        <f>E35*個票１!$AG$5</f>
        <v>0</v>
      </c>
      <c r="C35" s="63">
        <f t="shared" si="2"/>
        <v>0</v>
      </c>
      <c r="D35" s="63">
        <f>F35*個票１!$AG$5</f>
        <v>0</v>
      </c>
      <c r="E35" s="63">
        <v>37</v>
      </c>
      <c r="F35" s="63">
        <v>19</v>
      </c>
      <c r="G35" t="s">
        <v>53</v>
      </c>
      <c r="H35" s="63"/>
    </row>
    <row r="36" spans="1:12" x14ac:dyDescent="0.15">
      <c r="A36" t="s">
        <v>61</v>
      </c>
      <c r="B36" s="63">
        <f>E36*個票１!$AG$5</f>
        <v>0</v>
      </c>
      <c r="C36" s="63">
        <f t="shared" si="2"/>
        <v>0</v>
      </c>
      <c r="D36" s="63">
        <f>F36*個票１!$AG$5</f>
        <v>0</v>
      </c>
      <c r="E36" s="63">
        <v>35</v>
      </c>
      <c r="F36" s="63">
        <v>18</v>
      </c>
      <c r="G36" t="s">
        <v>53</v>
      </c>
      <c r="H36" s="63"/>
    </row>
    <row r="38" spans="1:12" x14ac:dyDescent="0.15">
      <c r="A38" t="s">
        <v>63</v>
      </c>
      <c r="B38" s="65" t="s">
        <v>96</v>
      </c>
      <c r="C38" s="65"/>
      <c r="D38" s="65"/>
      <c r="E38" s="57"/>
      <c r="F38" s="57"/>
      <c r="G38" s="57"/>
      <c r="H38" s="73"/>
      <c r="L38" s="26"/>
    </row>
    <row r="39" spans="1:12" x14ac:dyDescent="0.15">
      <c r="A39" t="s">
        <v>64</v>
      </c>
      <c r="B39" s="74">
        <f>IF(個票１!H14="④",4,)</f>
        <v>0</v>
      </c>
      <c r="C39" s="74" t="b">
        <v>0</v>
      </c>
      <c r="D39" s="74" t="b">
        <v>0</v>
      </c>
      <c r="E39" s="74" t="b">
        <v>1</v>
      </c>
      <c r="F39" s="74" t="b">
        <v>0</v>
      </c>
      <c r="G39" s="57">
        <f>COUNTIF(C39:F39,TRUE)</f>
        <v>1</v>
      </c>
      <c r="H39" s="73">
        <f>G39-B39</f>
        <v>1</v>
      </c>
    </row>
    <row r="40" spans="1:12" x14ac:dyDescent="0.15">
      <c r="A40" t="s">
        <v>65</v>
      </c>
    </row>
    <row r="41" spans="1:12" x14ac:dyDescent="0.15">
      <c r="A41" t="s">
        <v>66</v>
      </c>
    </row>
    <row r="43" spans="1:12" x14ac:dyDescent="0.15">
      <c r="A43" s="157" t="s">
        <v>130</v>
      </c>
    </row>
  </sheetData>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提出書類一覧</vt:lpstr>
      <vt:lpstr>申請書</vt:lpstr>
      <vt:lpstr>総括表</vt:lpstr>
      <vt:lpstr>申請額一覧 </vt:lpstr>
      <vt:lpstr>個票１</vt:lpstr>
      <vt:lpstr>（はじめにお読みください）本申請書の使い方</vt:lpstr>
      <vt:lpstr>計算用</vt:lpstr>
      <vt:lpstr>個票１!Print_Area</vt:lpstr>
      <vt:lpstr>申請書!Print_Area</vt:lpstr>
      <vt:lpstr>提出書類一覧!Print_Area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dc:creator>
  <cp:lastModifiedBy>七條 嘉之</cp:lastModifiedBy>
  <cp:lastPrinted>2023-09-05T10:01:54Z</cp:lastPrinted>
  <dcterms:created xsi:type="dcterms:W3CDTF">2018-06-19T01:27:02Z</dcterms:created>
  <dcterms:modified xsi:type="dcterms:W3CDTF">2023-09-26T07:30:13Z</dcterms:modified>
</cp:coreProperties>
</file>