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QZYwMlyObtZdVdY/RDVgkHzXQ0SvlxNW62A5zPTqFz6IM1MW4U8YDzaWFyet6FGAldAGc9jKU4OaU9rnO0gVVw==" workbookSaltValue="lwAgt95MCHTuCWfwzN5nuA==" workbookSpinCount="100000"/>
  <bookViews>
    <workbookView windowHeight="9210" windowWidth="23040" xWindow="0" yWindow="0"/>
  </bookViews>
  <sheets>
    <sheet r:id="rId1" name="法適用_下水道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L10" i="4"/>
  <c r="I10" i="4"/>
  <c r="AL8" i="4"/>
  <c r="P8"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<sst xmlns="http://schemas.openxmlformats.org/spreadsheetml/2006/main" count="231" uniqueCount="118">
  <si>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</si>
  <si>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</si>
  <si>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</si>
  <si>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</si>
  <si>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</si>
  <si>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</si>
  <si>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</si>
  <si>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</si>
  <si>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</si>
  <si>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</si>
  <si>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</si>
  <si>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</si>
  <si>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</si>
  <si>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</si>
  <si>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</si>
  <si>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</si>
  <si>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</si>
  <si>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</si>
  <si>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</si>
  <si>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</si>
  <si>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</si>
  <si>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</si>
  <si>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</si>
  <si>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</si>
  <si>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</si>
  <si>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</si>
  <si>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</si>
  <si>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</si>
  <si>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</si>
  <si>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</si>
  <si>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</si>
  <si>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</si>
  <si>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</si>
  <si>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</si>
  <si>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</si>
  <si>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</si>
  <si>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</si>
  <si>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</si>
  <si>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</si>
  <si>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</si>
  <si>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</si>
  <si>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</si>
  <si>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</si>
  <si>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</si>
  <si>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</si>
  <si>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</si>
  <si>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</si>
  <si>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</si>
  <si>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</si>
  <si>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</si>
  <si>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</si>
  <si>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</si>
  <si>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</si>
  <si>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</si>
  <si>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</si>
  <si>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</si>
  <si>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</si>
  <si>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</si>
  <si>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</si>
  <si>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</si>
  <si>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</si>
  <si>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</si>
  <si>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</si>
  <si>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</si>
  <si>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</si>
  <si>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</si>
  <si>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</si>
  <si>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</si>
  <si>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</si>
  <si>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</si>
  <si>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</si>
  <si>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</si>
  <si>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</si>
  <si>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</si>
  <si>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</si>
  <si>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</si>
  <si>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</si>
  <si>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</si>
  <si>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</si>
  <si>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</si>
  <si>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</si>
  <si>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</si>
  <si>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</si>
  <si>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</si>
  <si>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</si>
  <si>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</si>
  <si>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</si>
  <si>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</si>
  <si>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</si>
  <si>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</si>
  <si>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</si>
  <si>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</si>
  <si>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</si>
  <si>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</si>
  <si>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</si>
  <si>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</si>
  <si>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</si>
  <si>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</si>
  <si>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</si>
  <si>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</si>
  <si>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</si>
  <si>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</si>
  <si>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</si>
  <si>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</si>
  <si>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</si>
  <si>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</si>
  <si>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</si>
  <si>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</si>
  <si>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</si>
  <si>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</si>
  <si>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</si>
  <si>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</si>
  <si>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</si>
  <si>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</si>
  <si>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</si>
  <si>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
⑤経費回収率
　ほぼ100％となっています。
⑥汚水処理原価
　類似団体の平均値を下回っています。
⑦施設利用率
　類似団体の平均値を下回っています。
⑧水洗化率
　類似団体の平均値を上回っています。</t>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</si>
  <si>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</si>
  <si>
    <t xml:space="preserve">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令和6年2月に策定した中期経営プラン（令和6年度～令和9年度）に掲げた整備計画とその裏付けとなる経営計画を着実に実行し、全体として健全で効率的な運営に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</si>
</sst>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B-4466-8CC7-70B2EFE7EB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AAB-4466-8CC7-70B2EFE7EB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32.78</c:v>
                </c:pt>
                <c:pt idx="1">
                  <c:v>31.22</c:v>
                </c:pt>
                <c:pt idx="2">
                  <c:v>29.78</c:v>
                </c:pt>
                <c:pt idx="3">
                  <c:v>32.56</c:v>
                </c:pt>
                <c:pt idx="4">
                  <c:v>31.78</c:v>
                </c:pt>
              </c:numCache>
            </c:numRef>
          </c:val>
          <c:extLst>
            <c:ext xmlns:c16="http://schemas.microsoft.com/office/drawing/2014/chart" uri="{C3380CC4-5D6E-409C-BE32-E72D297353CC}">
              <c16:uniqueId val="{00000000-EC4D-4D8D-A0B9-AE9E4A5518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C4D-4D8D-A0B9-AE9E4A5518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90.69</c:v>
                </c:pt>
                <c:pt idx="1">
                  <c:v>88.15</c:v>
                </c:pt>
                <c:pt idx="2">
                  <c:v>85.64</c:v>
                </c:pt>
                <c:pt idx="3">
                  <c:v>86.07</c:v>
                </c:pt>
                <c:pt idx="4">
                  <c:v>86.53</c:v>
                </c:pt>
              </c:numCache>
            </c:numRef>
          </c:val>
          <c:extLst>
            <c:ext xmlns:c16="http://schemas.microsoft.com/office/drawing/2014/chart" uri="{C3380CC4-5D6E-409C-BE32-E72D297353CC}">
              <c16:uniqueId val="{00000000-0BA1-40C5-968B-76274306C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BA1-40C5-968B-76274306C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99.96</c:v>
                </c:pt>
                <c:pt idx="2">
                  <c:v>100</c:v>
                </c:pt>
                <c:pt idx="3">
                  <c:v>100</c:v>
                </c:pt>
                <c:pt idx="4">
                  <c:v>100.03</c:v>
                </c:pt>
              </c:numCache>
            </c:numRef>
          </c:val>
          <c:extLst>
            <c:ext xmlns:c16="http://schemas.microsoft.com/office/drawing/2014/chart" uri="{C3380CC4-5D6E-409C-BE32-E72D297353CC}">
              <c16:uniqueId val="{00000000-C5C5-4B8C-83C1-76FFB2C21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5C5-4B8C-83C1-76FFB2C21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15.23</c:v>
                </c:pt>
                <c:pt idx="1">
                  <c:v>17.11</c:v>
                </c:pt>
                <c:pt idx="2">
                  <c:v>18.649999999999999</c:v>
                </c:pt>
                <c:pt idx="3">
                  <c:v>20.2</c:v>
                </c:pt>
                <c:pt idx="4">
                  <c:v>21.63</c:v>
                </c:pt>
              </c:numCache>
            </c:numRef>
          </c:val>
          <c:extLst>
            <c:ext xmlns:c16="http://schemas.microsoft.com/office/drawing/2014/chart" uri="{C3380CC4-5D6E-409C-BE32-E72D297353CC}">
              <c16:uniqueId val="{00000000-8CC8-423B-BE56-A7455D5719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CC8-423B-BE56-A7455D5719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23-45F8-9B72-772223B18B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4B23-45F8-9B72-772223B18B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E3-410C-ADD2-BAED146639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10E3-410C-ADD2-BAED146639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178.58</c:v>
                </c:pt>
                <c:pt idx="1">
                  <c:v>164.29</c:v>
                </c:pt>
                <c:pt idx="2">
                  <c:v>168.84</c:v>
                </c:pt>
                <c:pt idx="3">
                  <c:v>199.22</c:v>
                </c:pt>
                <c:pt idx="4">
                  <c:v>166.08</c:v>
                </c:pt>
              </c:numCache>
            </c:numRef>
          </c:val>
          <c:extLst>
            <c:ext xmlns:c16="http://schemas.microsoft.com/office/drawing/2014/chart" uri="{C3380CC4-5D6E-409C-BE32-E72D297353CC}">
              <c16:uniqueId val="{00000000-A2A2-40DD-999C-EC5FB08D01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2A2-40DD-999C-EC5FB08D01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2957.41</c:v>
                </c:pt>
                <c:pt idx="1">
                  <c:v>2967.88</c:v>
                </c:pt>
                <c:pt idx="2">
                  <c:v>3033.46</c:v>
                </c:pt>
                <c:pt idx="3">
                  <c:v>3081.02</c:v>
                </c:pt>
                <c:pt idx="4">
                  <c:v>3131.39</c:v>
                </c:pt>
              </c:numCache>
            </c:numRef>
          </c:val>
          <c:extLst>
            <c:ext xmlns:c16="http://schemas.microsoft.com/office/drawing/2014/chart" uri="{C3380CC4-5D6E-409C-BE32-E72D297353CC}">
              <c16:uniqueId val="{00000000-99AC-4766-A4F3-6FE089C4DA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9AC-4766-A4F3-6FE089C4DA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99.97</c:v>
                </c:pt>
                <c:pt idx="1">
                  <c:v>99.88</c:v>
                </c:pt>
                <c:pt idx="2">
                  <c:v>99.98</c:v>
                </c:pt>
                <c:pt idx="3">
                  <c:v>100</c:v>
                </c:pt>
                <c:pt idx="4">
                  <c:v>100.03</c:v>
                </c:pt>
              </c:numCache>
            </c:numRef>
          </c:val>
          <c:extLst>
            <c:ext xmlns:c16="http://schemas.microsoft.com/office/drawing/2014/chart" uri="{C3380CC4-5D6E-409C-BE32-E72D297353CC}">
              <c16:uniqueId val="{00000000-157E-48FA-966B-295B57B14C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57E-48FA-966B-295B57B14C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167.01</c:v>
                </c:pt>
                <c:pt idx="1">
                  <c:v>167.36</c:v>
                </c:pt>
                <c:pt idx="2">
                  <c:v>165.99</c:v>
                </c:pt>
                <c:pt idx="3">
                  <c:v>163.57</c:v>
                </c:pt>
                <c:pt idx="4">
                  <c:v>168.74</c:v>
                </c:pt>
              </c:numCache>
            </c:numRef>
          </c:val>
          <c:extLst>
            <c:ext xmlns:c16="http://schemas.microsoft.com/office/drawing/2014/chart" uri="{C3380CC4-5D6E-409C-BE32-E72D297353CC}">
              <c16:uniqueId val="{00000000-DBF5-4282-991B-18F8A1B87D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BF5-4282-991B-18F8A1B87D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広島市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1178773</v>
      </c>
      <c r="AM8" s="36"/>
      <c r="AN8" s="36"/>
      <c r="AO8" s="36"/>
      <c r="AP8" s="36"/>
      <c r="AQ8" s="36"/>
      <c r="AR8" s="36"/>
      <c r="AS8" s="36"/>
      <c r="AT8" s="37">
        <f>データ!T6</f>
        <v>26.46</v>
      </c>
      <c r="AU8" s="37"/>
      <c r="AV8" s="37"/>
      <c r="AW8" s="37"/>
      <c r="AX8" s="37"/>
      <c r="AY8" s="37"/>
      <c r="AZ8" s="37"/>
      <c r="BA8" s="37"/>
      <c r="BB8" s="37">
        <f>データ!U6</f>
        <v>44549.24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35.97</v>
      </c>
      <c r="J10" s="37"/>
      <c r="K10" s="37"/>
      <c r="L10" s="37"/>
      <c r="M10" s="37"/>
      <c r="N10" s="37"/>
      <c r="O10" s="37"/>
      <c r="P10" s="37">
        <f>データ!P6</f>
        <v>1.01</v>
      </c>
      <c r="Q10" s="37"/>
      <c r="R10" s="37"/>
      <c r="S10" s="37"/>
      <c r="T10" s="37"/>
      <c r="U10" s="37"/>
      <c r="V10" s="37"/>
      <c r="W10" s="37">
        <f>データ!Q6</f>
        <v>98.02</v>
      </c>
      <c r="X10" s="37"/>
      <c r="Y10" s="37"/>
      <c r="Z10" s="37"/>
      <c r="AA10" s="37"/>
      <c r="AB10" s="37"/>
      <c r="AC10" s="37"/>
      <c r="AD10" s="36">
        <f>データ!R6</f>
        <v>2219</v>
      </c>
      <c r="AE10" s="36"/>
      <c r="AF10" s="36"/>
      <c r="AG10" s="36"/>
      <c r="AH10" s="36"/>
      <c r="AI10" s="36"/>
      <c r="AJ10" s="36"/>
      <c r="AK10" s="2"/>
      <c r="AL10" s="36">
        <f>データ!V6</f>
        <v>11884</v>
      </c>
      <c r="AM10" s="36"/>
      <c r="AN10" s="36"/>
      <c r="AO10" s="36"/>
      <c r="AP10" s="36"/>
      <c r="AQ10" s="36"/>
      <c r="AR10" s="36"/>
      <c r="AS10" s="36"/>
      <c r="AT10" s="37">
        <f>データ!W6</f>
        <v>3.59</v>
      </c>
      <c r="AU10" s="37"/>
      <c r="AV10" s="37"/>
      <c r="AW10" s="37"/>
      <c r="AX10" s="37"/>
      <c r="AY10" s="37"/>
      <c r="AZ10" s="37"/>
      <c r="BA10" s="37"/>
      <c r="BB10" s="37">
        <f>データ!X6</f>
        <v>3310.31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f9sWGCEzBLDUBkO4SvXJVIIG1aZ8KG1HKHv2dW6w1ElYkUM+rJ2d13GdgRwBppJe934q13j3/Vz6P4aZz1/ug==" saltValue="n0xL21CHpleBCSZLVWJd3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4</v>
      </c>
      <c r="G6" s="19">
        <f t="shared" si="3"/>
        <v>0</v>
      </c>
      <c r="H6" s="19" t="str">
        <f t="shared" si="3"/>
        <v>広島県　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35.97</v>
      </c>
      <c r="P6" s="20">
        <f t="shared" si="3"/>
        <v>1.01</v>
      </c>
      <c r="Q6" s="20">
        <f t="shared" si="3"/>
        <v>98.02</v>
      </c>
      <c r="R6" s="20">
        <f t="shared" si="3"/>
        <v>2219</v>
      </c>
      <c r="S6" s="20">
        <f t="shared" si="3"/>
        <v>1178773</v>
      </c>
      <c r="T6" s="20">
        <f t="shared" si="3"/>
        <v>26.46</v>
      </c>
      <c r="U6" s="20">
        <f t="shared" si="3"/>
        <v>44549.24</v>
      </c>
      <c r="V6" s="20">
        <f t="shared" si="3"/>
        <v>11884</v>
      </c>
      <c r="W6" s="20">
        <f t="shared" si="3"/>
        <v>3.59</v>
      </c>
      <c r="X6" s="20">
        <f t="shared" si="3"/>
        <v>3310.31</v>
      </c>
      <c r="Y6" s="21">
        <f>IF(Y7="",NA(),Y7)</f>
        <v>100</v>
      </c>
      <c r="Z6" s="21">
        <f t="shared" ref="Z6:AH6" si="4">IF(Z7="",NA(),Z7)</f>
        <v>99.96</v>
      </c>
      <c r="AA6" s="21">
        <f t="shared" si="4"/>
        <v>100</v>
      </c>
      <c r="AB6" s="21">
        <f t="shared" si="4"/>
        <v>100</v>
      </c>
      <c r="AC6" s="21">
        <f t="shared" si="4"/>
        <v>100.03</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178.58</v>
      </c>
      <c r="AV6" s="21">
        <f t="shared" ref="AV6:BD6" si="6">IF(AV7="",NA(),AV7)</f>
        <v>164.29</v>
      </c>
      <c r="AW6" s="21">
        <f t="shared" si="6"/>
        <v>168.84</v>
      </c>
      <c r="AX6" s="21">
        <f t="shared" si="6"/>
        <v>199.22</v>
      </c>
      <c r="AY6" s="21">
        <f t="shared" si="6"/>
        <v>166.08</v>
      </c>
      <c r="AZ6" s="21">
        <f t="shared" si="6"/>
        <v>47.72</v>
      </c>
      <c r="BA6" s="21">
        <f t="shared" si="6"/>
        <v>44.24</v>
      </c>
      <c r="BB6" s="21">
        <f t="shared" si="6"/>
        <v>43.07</v>
      </c>
      <c r="BC6" s="21">
        <f t="shared" si="6"/>
        <v>45.42</v>
      </c>
      <c r="BD6" s="21">
        <f t="shared" si="6"/>
        <v>50.63</v>
      </c>
      <c r="BE6" s="20" t="str">
        <f>IF(BE7="","",IF(BE7="-","【-】","【"&amp;SUBSTITUTE(TEXT(BE7,"#,##0.00"),"-","△")&amp;"】"))</f>
        <v>【48.91】</v>
      </c>
      <c r="BF6" s="21">
        <f>IF(BF7="",NA(),BF7)</f>
        <v>2957.41</v>
      </c>
      <c r="BG6" s="21">
        <f t="shared" ref="BG6:BO6" si="7">IF(BG7="",NA(),BG7)</f>
        <v>2967.88</v>
      </c>
      <c r="BH6" s="21">
        <f t="shared" si="7"/>
        <v>3033.46</v>
      </c>
      <c r="BI6" s="21">
        <f t="shared" si="7"/>
        <v>3081.02</v>
      </c>
      <c r="BJ6" s="21">
        <f t="shared" si="7"/>
        <v>3131.39</v>
      </c>
      <c r="BK6" s="21">
        <f t="shared" si="7"/>
        <v>1206.79</v>
      </c>
      <c r="BL6" s="21">
        <f t="shared" si="7"/>
        <v>1258.43</v>
      </c>
      <c r="BM6" s="21">
        <f t="shared" si="7"/>
        <v>1163.75</v>
      </c>
      <c r="BN6" s="21">
        <f t="shared" si="7"/>
        <v>1195.47</v>
      </c>
      <c r="BO6" s="21">
        <f t="shared" si="7"/>
        <v>1168.69</v>
      </c>
      <c r="BP6" s="20" t="str">
        <f>IF(BP7="","",IF(BP7="-","【-】","【"&amp;SUBSTITUTE(TEXT(BP7,"#,##0.00"),"-","△")&amp;"】"))</f>
        <v>【1,156.82】</v>
      </c>
      <c r="BQ6" s="21">
        <f>IF(BQ7="",NA(),BQ7)</f>
        <v>99.97</v>
      </c>
      <c r="BR6" s="21">
        <f t="shared" ref="BR6:BZ6" si="8">IF(BR7="",NA(),BR7)</f>
        <v>99.88</v>
      </c>
      <c r="BS6" s="21">
        <f t="shared" si="8"/>
        <v>99.98</v>
      </c>
      <c r="BT6" s="21">
        <f t="shared" si="8"/>
        <v>100</v>
      </c>
      <c r="BU6" s="21">
        <f t="shared" si="8"/>
        <v>100.03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167.01</v>
      </c>
      <c r="CC6" s="21">
        <f t="shared" ref="CC6:CK6" si="9">IF(CC7="",NA(),CC7)</f>
        <v>167.36</v>
      </c>
      <c r="CD6" s="21">
        <f t="shared" si="9"/>
        <v>165.99</v>
      </c>
      <c r="CE6" s="21">
        <f t="shared" si="9"/>
        <v>163.57</v>
      </c>
      <c r="CF6" s="21">
        <f t="shared" si="9"/>
        <v>168.74</v>
      </c>
      <c r="CG6" s="21">
        <f t="shared" si="9"/>
        <v>228.47</v>
      </c>
      <c r="CH6" s="21">
        <f t="shared" si="9"/>
        <v>224.88</v>
      </c>
      <c r="CI6" s="21">
        <f t="shared" si="9"/>
        <v>228.64</v>
      </c>
      <c r="CJ6" s="21">
        <f t="shared" si="9"/>
        <v>239.46</v>
      </c>
      <c r="CK6" s="21">
        <f t="shared" si="9"/>
        <v>233.15</v>
      </c>
      <c r="CL6" s="20" t="str">
        <f>IF(CL7="","",IF(CL7="-","【-】","【"&amp;SUBSTITUTE(TEXT(CL7,"#,##0.00"),"-","△")&amp;"】"))</f>
        <v>【215.73】</v>
      </c>
      <c r="CM6" s="21">
        <f>IF(CM7="",NA(),CM7)</f>
        <v>32.78</v>
      </c>
      <c r="CN6" s="21">
        <f t="shared" ref="CN6:CV6" si="10">IF(CN7="",NA(),CN7)</f>
        <v>31.22</v>
      </c>
      <c r="CO6" s="21">
        <f t="shared" si="10"/>
        <v>29.78</v>
      </c>
      <c r="CP6" s="21">
        <f t="shared" si="10"/>
        <v>32.56</v>
      </c>
      <c r="CQ6" s="21">
        <f t="shared" si="10"/>
        <v>31.78</v>
      </c>
      <c r="CR6" s="21">
        <f t="shared" si="10"/>
        <v>42.47</v>
      </c>
      <c r="CS6" s="21">
        <f t="shared" si="10"/>
        <v>42.4</v>
      </c>
      <c r="CT6" s="21">
        <f t="shared" si="10"/>
        <v>42.28</v>
      </c>
      <c r="CU6" s="21">
        <f t="shared" si="10"/>
        <v>41.06</v>
      </c>
      <c r="CV6" s="21">
        <f t="shared" si="10"/>
        <v>42.09</v>
      </c>
      <c r="CW6" s="20" t="str">
        <f>IF(CW7="","",IF(CW7="-","【-】","【"&amp;SUBSTITUTE(TEXT(CW7,"#,##0.00"),"-","△")&amp;"】"))</f>
        <v>【43.28】</v>
      </c>
      <c r="CX6" s="21">
        <f>IF(CX7="",NA(),CX7)</f>
        <v>90.69</v>
      </c>
      <c r="CY6" s="21">
        <f t="shared" ref="CY6:DG6" si="11">IF(CY7="",NA(),CY7)</f>
        <v>88.15</v>
      </c>
      <c r="CZ6" s="21">
        <f t="shared" si="11"/>
        <v>85.64</v>
      </c>
      <c r="DA6" s="21">
        <f t="shared" si="11"/>
        <v>86.07</v>
      </c>
      <c r="DB6" s="21">
        <f t="shared" si="11"/>
        <v>86.53</v>
      </c>
      <c r="DC6" s="21">
        <f t="shared" si="11"/>
        <v>83.75</v>
      </c>
      <c r="DD6" s="21">
        <f t="shared" si="11"/>
        <v>84.19</v>
      </c>
      <c r="DE6" s="21">
        <f t="shared" si="11"/>
        <v>84.34</v>
      </c>
      <c r="DF6" s="21">
        <f t="shared" si="11"/>
        <v>84.34</v>
      </c>
      <c r="DG6" s="21">
        <f t="shared" si="11"/>
        <v>84.73</v>
      </c>
      <c r="DH6" s="20" t="str">
        <f>IF(DH7="","",IF(DH7="-","【-】","【"&amp;SUBSTITUTE(TEXT(DH7,"#,##0.00"),"-","△")&amp;"】"))</f>
        <v>【86.21】</v>
      </c>
      <c r="DI6" s="21">
        <f>IF(DI7="",NA(),DI7)</f>
        <v>15.23</v>
      </c>
      <c r="DJ6" s="21">
        <f t="shared" ref="DJ6:DR6" si="12">IF(DJ7="",NA(),DJ7)</f>
        <v>17.11</v>
      </c>
      <c r="DK6" s="21">
        <f t="shared" si="12"/>
        <v>18.649999999999999</v>
      </c>
      <c r="DL6" s="21">
        <f t="shared" si="12"/>
        <v>20.2</v>
      </c>
      <c r="DM6" s="21">
        <f t="shared" si="12"/>
        <v>21.63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341002</v>
      </c>
      <c r="D7" s="23">
        <v>46</v>
      </c>
      <c r="E7" s="23">
        <v>17</v>
      </c>
      <c r="F7" s="23">
        <v>4</v>
      </c>
      <c r="G7" s="23">
        <v>0</v>
      </c>
      <c r="H7" s="23" t="s">
        <v>96</v>
      </c>
      <c r="I7" s="23" t="s">
        <v>97</v>
      </c>
      <c r="J7" s="23" t="s">
        <v>98</v>
      </c>
      <c r="K7" s="23" t="s">
        <v>99</v>
      </c>
      <c r="L7" s="23" t="s">
        <v>100</v>
      </c>
      <c r="M7" s="23" t="s">
        <v>101</v>
      </c>
      <c r="N7" s="24" t="s">
        <v>102</v>
      </c>
      <c r="O7" s="24">
        <v>35.97</v>
      </c>
      <c r="P7" s="24">
        <v>1.01</v>
      </c>
      <c r="Q7" s="24">
        <v>98.02</v>
      </c>
      <c r="R7" s="24">
        <v>2219</v>
      </c>
      <c r="S7" s="24">
        <v>1178773</v>
      </c>
      <c r="T7" s="24">
        <v>26.46</v>
      </c>
      <c r="U7" s="24">
        <v>44549.24</v>
      </c>
      <c r="V7" s="24">
        <v>11884</v>
      </c>
      <c r="W7" s="24">
        <v>3.59</v>
      </c>
      <c r="X7" s="24">
        <v>3310.31</v>
      </c>
      <c r="Y7" s="24">
        <v>100</v>
      </c>
      <c r="Z7" s="24">
        <v>99.96</v>
      </c>
      <c r="AA7" s="24">
        <v>100</v>
      </c>
      <c r="AB7" s="24">
        <v>100</v>
      </c>
      <c r="AC7" s="24">
        <v>100.03</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178.58</v>
      </c>
      <c r="AV7" s="24">
        <v>164.29</v>
      </c>
      <c r="AW7" s="24">
        <v>168.84</v>
      </c>
      <c r="AX7" s="24">
        <v>199.22</v>
      </c>
      <c r="AY7" s="24">
        <v>166.08</v>
      </c>
      <c r="AZ7" s="24">
        <v>47.72</v>
      </c>
      <c r="BA7" s="24">
        <v>44.24</v>
      </c>
      <c r="BB7" s="24">
        <v>43.07</v>
      </c>
      <c r="BC7" s="24">
        <v>45.42</v>
      </c>
      <c r="BD7" s="24">
        <v>50.63</v>
      </c>
      <c r="BE7" s="24">
        <v>48.91</v>
      </c>
      <c r="BF7" s="24">
        <v>2957.41</v>
      </c>
      <c r="BG7" s="24">
        <v>2967.88</v>
      </c>
      <c r="BH7" s="24">
        <v>3033.46</v>
      </c>
      <c r="BI7" s="24">
        <v>3081.02</v>
      </c>
      <c r="BJ7" s="24">
        <v>3131.39</v>
      </c>
      <c r="BK7" s="24">
        <v>1206.79</v>
      </c>
      <c r="BL7" s="24">
        <v>1258.43</v>
      </c>
      <c r="BM7" s="24">
        <v>1163.75</v>
      </c>
      <c r="BN7" s="24">
        <v>1195.47</v>
      </c>
      <c r="BO7" s="24">
        <v>1168.69</v>
      </c>
      <c r="BP7" s="24">
        <v>1156.82</v>
      </c>
      <c r="BQ7" s="24">
        <v>99.97</v>
      </c>
      <c r="BR7" s="24">
        <v>99.88</v>
      </c>
      <c r="BS7" s="24">
        <v>99.98</v>
      </c>
      <c r="BT7" s="24">
        <v>100</v>
      </c>
      <c r="BU7" s="24">
        <v>100.03</v>
      </c>
      <c r="BV7" s="24">
        <v>71.84</v>
      </c>
      <c r="BW7" s="24">
        <v>73.36</v>
      </c>
      <c r="BX7" s="24">
        <v>72.599999999999994</v>
      </c>
      <c r="BY7" s="24">
        <v>69.430000000000007</v>
      </c>
      <c r="BZ7" s="24">
        <v>70.709999999999994</v>
      </c>
      <c r="CA7" s="24">
        <v>75.33</v>
      </c>
      <c r="CB7" s="24">
        <v>167.01</v>
      </c>
      <c r="CC7" s="24">
        <v>167.36</v>
      </c>
      <c r="CD7" s="24">
        <v>165.99</v>
      </c>
      <c r="CE7" s="24">
        <v>163.57</v>
      </c>
      <c r="CF7" s="24">
        <v>168.74</v>
      </c>
      <c r="CG7" s="24">
        <v>228.47</v>
      </c>
      <c r="CH7" s="24">
        <v>224.88</v>
      </c>
      <c r="CI7" s="24">
        <v>228.64</v>
      </c>
      <c r="CJ7" s="24">
        <v>239.46</v>
      </c>
      <c r="CK7" s="24">
        <v>233.15</v>
      </c>
      <c r="CL7" s="24">
        <v>215.73</v>
      </c>
      <c r="CM7" s="24">
        <v>32.78</v>
      </c>
      <c r="CN7" s="24">
        <v>31.22</v>
      </c>
      <c r="CO7" s="24">
        <v>29.78</v>
      </c>
      <c r="CP7" s="24">
        <v>32.56</v>
      </c>
      <c r="CQ7" s="24">
        <v>31.78</v>
      </c>
      <c r="CR7" s="24">
        <v>42.47</v>
      </c>
      <c r="CS7" s="24">
        <v>42.4</v>
      </c>
      <c r="CT7" s="24">
        <v>42.28</v>
      </c>
      <c r="CU7" s="24">
        <v>41.06</v>
      </c>
      <c r="CV7" s="24">
        <v>42.09</v>
      </c>
      <c r="CW7" s="24">
        <v>43.28</v>
      </c>
      <c r="CX7" s="24">
        <v>90.69</v>
      </c>
      <c r="CY7" s="24">
        <v>88.15</v>
      </c>
      <c r="CZ7" s="24">
        <v>85.64</v>
      </c>
      <c r="DA7" s="24">
        <v>86.07</v>
      </c>
      <c r="DB7" s="24">
        <v>86.53</v>
      </c>
      <c r="DC7" s="24">
        <v>83.75</v>
      </c>
      <c r="DD7" s="24">
        <v>84.19</v>
      </c>
      <c r="DE7" s="24">
        <v>84.34</v>
      </c>
      <c r="DF7" s="24">
        <v>84.34</v>
      </c>
      <c r="DG7" s="24">
        <v>84.73</v>
      </c>
      <c r="DH7" s="24">
        <v>86.21</v>
      </c>
      <c r="DI7" s="24">
        <v>15.23</v>
      </c>
      <c r="DJ7" s="24">
        <v>17.11</v>
      </c>
      <c r="DK7" s="24">
        <v>18.649999999999999</v>
      </c>
      <c r="DL7" s="24">
        <v>20.2</v>
      </c>
      <c r="DM7" s="24">
        <v>21.63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110</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2024-12-19T01:25:54Z</dcterms:created>
  <dcterms:modified xsi:type="dcterms:W3CDTF">2025-01-28T06:27:15Z</dcterms:modified>
</cp:coreProperties>
</file>