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13_ncr:1_{726E2589-7F19-4BE8-A8C6-FDA2727EF297}" revIDLastSave="0" xr10:uidLastSave="{00000000-0000-0000-0000-000000000000}"/>
  <bookViews>
    <workbookView xr2:uid="{00000000-000D-0000-FFFF-FFFF00000000}" windowHeight="11760" windowWidth="17985" xWindow="-120" yWindow="-120"/>
  </bookViews>
  <sheets>
    <sheet r:id="rId1" name="１請求件数" sheetId="2"/>
    <sheet r:id="rId2" name="２実施機関別請求件数内訳" sheetId="1"/>
    <sheet r:id="rId3" name="３不開示等の理由" sheetId="3"/>
    <sheet r:id="rId4" name="４窓口別請求件数" sheetId="4"/>
    <sheet r:id="rId5" name="５情報公開 不服申立処理状況(H30.4～R6.3)" sheetId="10"/>
  </sheets>
  <definedNames>
    <definedName localSheetId="1" name="_xlnm.Print_Area">'２実施機関別請求件数内訳'!$A$1:$I$253</definedName>
    <definedName localSheetId="1" name="_xlnm.Print_Titles">'２実施機関別請求件数内訳'!$2:$3</definedName>
    <definedName localSheetId="2" name="_xlnm.Print_Titles">'３不開示等の理由'!$2:$5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2" l="1"/>
  <c r="G45" i="2"/>
  <c r="F45" i="2"/>
  <c r="E45" i="2"/>
  <c r="D45" i="2"/>
  <c r="C45" i="2"/>
  <c r="B45" i="2"/>
  <c r="I13" i="10" l="1"/>
  <c r="H13" i="10"/>
  <c r="F13" i="10"/>
  <c r="G13" i="10"/>
  <c r="E13" i="10"/>
  <c r="E46" i="3" l="1"/>
  <c r="I46" i="3"/>
  <c r="D46" i="3"/>
  <c r="C46" i="3"/>
  <c r="B46" i="3"/>
  <c r="I250" i="1" l="1"/>
  <c r="H250" i="1"/>
  <c r="G250" i="1"/>
  <c r="F250" i="1"/>
  <c r="E250" i="1"/>
  <c r="D250" i="1"/>
  <c r="C250" i="1"/>
  <c r="L41" i="4" l="1"/>
  <c r="C41" i="4"/>
  <c r="D41" i="4"/>
  <c r="E41" i="4"/>
  <c r="F41" i="4"/>
  <c r="G41" i="4"/>
  <c r="H41" i="4"/>
  <c r="I41" i="4"/>
  <c r="J41" i="4"/>
  <c r="K41" i="4"/>
  <c r="M41" i="4"/>
  <c r="N41" i="4"/>
  <c r="O41" i="4"/>
  <c r="P41" i="4"/>
  <c r="B41" i="4"/>
  <c r="H12" i="10" l="1"/>
  <c r="J12" i="10"/>
  <c r="I249" i="1" l="1"/>
  <c r="I248" i="1"/>
  <c r="I239" i="1" l="1"/>
  <c r="I134" i="1"/>
  <c r="I162" i="1"/>
  <c r="I189" i="1"/>
  <c r="I213" i="1"/>
  <c r="I151" i="1"/>
  <c r="I95" i="1"/>
  <c r="I75" i="1"/>
  <c r="I41" i="1"/>
  <c r="H43" i="2" l="1"/>
  <c r="J7" i="10" l="1"/>
  <c r="J11" i="10" l="1"/>
  <c r="J10" i="10"/>
  <c r="J9" i="10"/>
  <c r="J8" i="10"/>
  <c r="H11" i="10"/>
  <c r="B11" i="10"/>
  <c r="H10" i="10"/>
  <c r="B10" i="10"/>
  <c r="H9" i="10"/>
  <c r="B9" i="10"/>
  <c r="H8" i="10"/>
  <c r="B8" i="10"/>
  <c r="H7" i="10"/>
  <c r="B7" i="10"/>
  <c r="I237" i="1" l="1"/>
  <c r="I211" i="1"/>
  <c r="I187" i="1"/>
  <c r="I160" i="1"/>
  <c r="I149" i="1"/>
  <c r="I132" i="1"/>
  <c r="I93" i="1"/>
  <c r="I73" i="1"/>
  <c r="I39" i="1"/>
  <c r="H44" i="2"/>
  <c r="I246" i="1" l="1"/>
  <c r="I148" i="1" l="1"/>
  <c r="I236" i="1" l="1"/>
  <c r="I210" i="1"/>
  <c r="I186" i="1"/>
  <c r="I131" i="1"/>
  <c r="I111" i="1"/>
  <c r="I92" i="1"/>
  <c r="I72" i="1"/>
  <c r="I40" i="1"/>
  <c r="I38" i="1"/>
  <c r="H41" i="2"/>
  <c r="H42" i="2" l="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4" i="1"/>
  <c r="I76" i="1"/>
  <c r="I77" i="1"/>
  <c r="I78" i="1"/>
  <c r="I79" i="1"/>
  <c r="I80" i="1"/>
  <c r="I81" i="1"/>
  <c r="I82" i="1"/>
  <c r="I83" i="1"/>
  <c r="I84" i="1"/>
  <c r="I85" i="1"/>
  <c r="I86" i="1"/>
  <c r="I87" i="1"/>
  <c r="I88" i="1"/>
  <c r="I89" i="1"/>
  <c r="I90" i="1"/>
  <c r="I91" i="1"/>
  <c r="I94" i="1"/>
  <c r="I96" i="1"/>
  <c r="I97" i="1"/>
  <c r="I98" i="1"/>
  <c r="I99" i="1"/>
  <c r="I100" i="1"/>
  <c r="I101" i="1"/>
  <c r="I102" i="1"/>
  <c r="I103" i="1"/>
  <c r="I104" i="1"/>
  <c r="I105" i="1"/>
  <c r="I106" i="1"/>
  <c r="I107" i="1"/>
  <c r="I108" i="1"/>
  <c r="I109" i="1"/>
  <c r="I110" i="1"/>
  <c r="I112" i="1"/>
  <c r="I113" i="1"/>
  <c r="I114" i="1"/>
  <c r="I115" i="1"/>
  <c r="I116" i="1"/>
  <c r="I117" i="1"/>
  <c r="I118" i="1"/>
  <c r="I119" i="1"/>
  <c r="I120" i="1"/>
  <c r="I121" i="1"/>
  <c r="I122" i="1"/>
  <c r="I123" i="1"/>
  <c r="I124" i="1"/>
  <c r="I125" i="1"/>
  <c r="I126" i="1"/>
  <c r="I127" i="1"/>
  <c r="I128" i="1"/>
  <c r="I129" i="1"/>
  <c r="I130" i="1"/>
  <c r="I133" i="1"/>
  <c r="I135" i="1"/>
  <c r="I136" i="1"/>
  <c r="I137" i="1"/>
  <c r="I138" i="1"/>
  <c r="I139" i="1"/>
  <c r="I140" i="1"/>
  <c r="I141" i="1"/>
  <c r="I142" i="1"/>
  <c r="I143" i="1"/>
  <c r="I144" i="1"/>
  <c r="I145" i="1"/>
  <c r="I146" i="1"/>
  <c r="I147" i="1"/>
  <c r="I150" i="1"/>
  <c r="I152" i="1"/>
  <c r="I153" i="1"/>
  <c r="I154" i="1"/>
  <c r="I155" i="1"/>
  <c r="I156" i="1"/>
  <c r="I157" i="1"/>
  <c r="I158" i="1"/>
  <c r="I159" i="1"/>
  <c r="I161" i="1"/>
  <c r="I163" i="1"/>
  <c r="I164" i="1"/>
  <c r="I165" i="1"/>
  <c r="I166" i="1"/>
  <c r="I167" i="1"/>
  <c r="I168" i="1"/>
  <c r="I169" i="1"/>
  <c r="I170" i="1"/>
  <c r="I171" i="1"/>
  <c r="I172" i="1"/>
  <c r="I173" i="1"/>
  <c r="I174" i="1"/>
  <c r="I175" i="1"/>
  <c r="I176" i="1"/>
  <c r="I177" i="1"/>
  <c r="I178" i="1"/>
  <c r="I179" i="1"/>
  <c r="I180" i="1"/>
  <c r="I181" i="1"/>
  <c r="I182" i="1"/>
  <c r="I183" i="1"/>
  <c r="I184" i="1"/>
  <c r="I185" i="1"/>
  <c r="I188" i="1"/>
  <c r="I190" i="1"/>
  <c r="I191" i="1"/>
  <c r="I192" i="1"/>
  <c r="I193" i="1"/>
  <c r="I194" i="1"/>
  <c r="I195" i="1"/>
  <c r="I196" i="1"/>
  <c r="I197" i="1"/>
  <c r="I198" i="1"/>
  <c r="I199" i="1"/>
  <c r="I200" i="1"/>
  <c r="I201" i="1"/>
  <c r="I202" i="1"/>
  <c r="I203" i="1"/>
  <c r="I204" i="1"/>
  <c r="I205" i="1"/>
  <c r="I206" i="1"/>
  <c r="I207" i="1"/>
  <c r="I208" i="1"/>
  <c r="I209" i="1"/>
  <c r="I212" i="1"/>
  <c r="I214" i="1"/>
  <c r="I215" i="1"/>
  <c r="I216" i="1"/>
  <c r="I217" i="1"/>
  <c r="I218" i="1"/>
  <c r="I219" i="1"/>
  <c r="I220" i="1"/>
  <c r="I221" i="1"/>
  <c r="I222" i="1"/>
  <c r="I223" i="1"/>
  <c r="I224" i="1"/>
  <c r="I225" i="1"/>
  <c r="I226" i="1"/>
  <c r="I227" i="1"/>
  <c r="I228" i="1"/>
  <c r="I229" i="1"/>
  <c r="I230" i="1"/>
  <c r="I231" i="1"/>
  <c r="I232" i="1"/>
  <c r="I233" i="1"/>
  <c r="I234" i="1"/>
  <c r="I235" i="1"/>
  <c r="I238" i="1"/>
  <c r="I240" i="1"/>
  <c r="I241" i="1"/>
  <c r="I242" i="1"/>
  <c r="I243" i="1"/>
  <c r="I244" i="1"/>
  <c r="I245" i="1"/>
  <c r="I247" i="1"/>
  <c r="H40" i="2" l="1"/>
  <c r="H39" i="2" l="1"/>
  <c r="H38" i="2"/>
  <c r="H37" i="2"/>
  <c r="H36" i="2"/>
  <c r="H34" i="2"/>
  <c r="H33" i="2"/>
  <c r="H35" i="2"/>
  <c r="H31" i="2"/>
  <c r="I4" i="1"/>
  <c r="H30" i="2"/>
  <c r="H32" i="2"/>
  <c r="H29" i="2"/>
  <c r="H28" i="2"/>
  <c r="H27" i="2"/>
  <c r="H26" i="2"/>
  <c r="H25" i="2"/>
  <c r="H24" i="2"/>
  <c r="H23" i="2"/>
  <c r="H7" i="2"/>
  <c r="H8" i="2"/>
  <c r="H9" i="2"/>
  <c r="H10" i="2"/>
  <c r="H11" i="2"/>
  <c r="H12" i="2"/>
  <c r="H13" i="2"/>
  <c r="H14" i="2"/>
  <c r="H15" i="2"/>
  <c r="H16" i="2"/>
  <c r="H17" i="2"/>
  <c r="H18" i="2"/>
  <c r="H19" i="2"/>
  <c r="H20" i="2"/>
  <c r="H21" i="2"/>
  <c r="H22" i="2"/>
</calcChain>
</file>

<file path=xl/sharedStrings.xml><?xml version="1.0" encoding="utf-8"?>
<sst xmlns="http://schemas.openxmlformats.org/spreadsheetml/2006/main" count="575" uniqueCount="159">
  <si>
    <t>２　実施機関別請求件数内訳</t>
    <rPh sb="2" eb="4">
      <t>ジッシ</t>
    </rPh>
    <rPh sb="4" eb="6">
      <t>キカン</t>
    </rPh>
    <rPh sb="6" eb="7">
      <t>ベツ</t>
    </rPh>
    <rPh sb="7" eb="9">
      <t>セイキュウ</t>
    </rPh>
    <rPh sb="9" eb="11">
      <t>ケンスウ</t>
    </rPh>
    <rPh sb="11" eb="13">
      <t>ウチワケ</t>
    </rPh>
    <phoneticPr fontId="2"/>
  </si>
  <si>
    <t>部分開示</t>
    <rPh sb="0" eb="2">
      <t>ブブン</t>
    </rPh>
    <rPh sb="2" eb="4">
      <t>カイジ</t>
    </rPh>
    <phoneticPr fontId="2"/>
  </si>
  <si>
    <t>不開示</t>
    <rPh sb="0" eb="1">
      <t>フ</t>
    </rPh>
    <rPh sb="1" eb="3">
      <t>カイジ</t>
    </rPh>
    <phoneticPr fontId="2"/>
  </si>
  <si>
    <t>取下げ</t>
    <rPh sb="0" eb="2">
      <t>トリサ</t>
    </rPh>
    <phoneticPr fontId="2"/>
  </si>
  <si>
    <t>文書不存在等</t>
    <rPh sb="0" eb="2">
      <t>ブンショ</t>
    </rPh>
    <rPh sb="2" eb="3">
      <t>フ</t>
    </rPh>
    <rPh sb="3" eb="5">
      <t>ソンザイ</t>
    </rPh>
    <rPh sb="5" eb="6">
      <t>トウ</t>
    </rPh>
    <phoneticPr fontId="2"/>
  </si>
  <si>
    <t>計</t>
    <rPh sb="0" eb="1">
      <t>ケイ</t>
    </rPh>
    <phoneticPr fontId="2"/>
  </si>
  <si>
    <t>区　　　　分</t>
    <rPh sb="0" eb="1">
      <t>ク</t>
    </rPh>
    <rPh sb="5" eb="6">
      <t>ブン</t>
    </rPh>
    <phoneticPr fontId="2"/>
  </si>
  <si>
    <t>開　示</t>
    <rPh sb="0" eb="1">
      <t>カイ</t>
    </rPh>
    <rPh sb="2" eb="3">
      <t>シメ</t>
    </rPh>
    <phoneticPr fontId="2"/>
  </si>
  <si>
    <t>処　　　　　　　　　　　　　　　　　　　　　　　　理</t>
    <rPh sb="0" eb="1">
      <t>トコロ</t>
    </rPh>
    <rPh sb="25" eb="26">
      <t>リ</t>
    </rPh>
    <phoneticPr fontId="2"/>
  </si>
  <si>
    <t>６２年度</t>
    <rPh sb="2" eb="4">
      <t>ネンド</t>
    </rPh>
    <phoneticPr fontId="2"/>
  </si>
  <si>
    <t>６３年度</t>
    <rPh sb="2" eb="4">
      <t>ネンド</t>
    </rPh>
    <phoneticPr fontId="2"/>
  </si>
  <si>
    <t>２年度</t>
    <rPh sb="1" eb="3">
      <t>ネンド</t>
    </rPh>
    <phoneticPr fontId="2"/>
  </si>
  <si>
    <t>３年度</t>
    <rPh sb="1" eb="3">
      <t>ネンド</t>
    </rPh>
    <phoneticPr fontId="2"/>
  </si>
  <si>
    <t>４年度</t>
    <rPh sb="1" eb="3">
      <t>ネンド</t>
    </rPh>
    <phoneticPr fontId="2"/>
  </si>
  <si>
    <t>５年度</t>
    <rPh sb="1" eb="3">
      <t>ネンド</t>
    </rPh>
    <phoneticPr fontId="2"/>
  </si>
  <si>
    <t>６年度</t>
    <rPh sb="1" eb="3">
      <t>ネンド</t>
    </rPh>
    <phoneticPr fontId="2"/>
  </si>
  <si>
    <t>７年度</t>
    <rPh sb="1" eb="3">
      <t>ネンド</t>
    </rPh>
    <phoneticPr fontId="2"/>
  </si>
  <si>
    <t>８年度</t>
    <rPh sb="1" eb="3">
      <t>ネンド</t>
    </rPh>
    <phoneticPr fontId="2"/>
  </si>
  <si>
    <t>９年度</t>
    <rPh sb="1" eb="3">
      <t>ネンド</t>
    </rPh>
    <phoneticPr fontId="2"/>
  </si>
  <si>
    <t>１０年度</t>
    <rPh sb="2" eb="4">
      <t>ネンド</t>
    </rPh>
    <phoneticPr fontId="2"/>
  </si>
  <si>
    <t>１１年度</t>
    <rPh sb="2" eb="4">
      <t>ネンド</t>
    </rPh>
    <phoneticPr fontId="2"/>
  </si>
  <si>
    <t>１２年度</t>
    <rPh sb="2" eb="4">
      <t>ネンド</t>
    </rPh>
    <phoneticPr fontId="2"/>
  </si>
  <si>
    <t>１３年度</t>
    <rPh sb="2" eb="4">
      <t>ネンド</t>
    </rPh>
    <phoneticPr fontId="2"/>
  </si>
  <si>
    <t>教育委員会</t>
    <rPh sb="0" eb="2">
      <t>キョウイク</t>
    </rPh>
    <rPh sb="2" eb="5">
      <t>イインカイ</t>
    </rPh>
    <phoneticPr fontId="2"/>
  </si>
  <si>
    <t>選挙管理委員会</t>
    <rPh sb="0" eb="2">
      <t>センキョ</t>
    </rPh>
    <rPh sb="2" eb="4">
      <t>カンリ</t>
    </rPh>
    <rPh sb="4" eb="7">
      <t>イインカイ</t>
    </rPh>
    <phoneticPr fontId="2"/>
  </si>
  <si>
    <t>市　　　　長</t>
    <rPh sb="0" eb="1">
      <t>シ</t>
    </rPh>
    <rPh sb="5" eb="6">
      <t>チョウ</t>
    </rPh>
    <phoneticPr fontId="2"/>
  </si>
  <si>
    <t>人事委員会</t>
    <rPh sb="0" eb="2">
      <t>ジンジ</t>
    </rPh>
    <rPh sb="2" eb="5">
      <t>イインカイ</t>
    </rPh>
    <phoneticPr fontId="2"/>
  </si>
  <si>
    <t>水道事業管理者</t>
    <rPh sb="0" eb="2">
      <t>スイドウ</t>
    </rPh>
    <rPh sb="2" eb="4">
      <t>ジギョウ</t>
    </rPh>
    <rPh sb="4" eb="7">
      <t>カンリシャ</t>
    </rPh>
    <phoneticPr fontId="2"/>
  </si>
  <si>
    <t>病院事業管理者</t>
    <rPh sb="0" eb="2">
      <t>ビョウイン</t>
    </rPh>
    <rPh sb="2" eb="4">
      <t>ジギョウ</t>
    </rPh>
    <rPh sb="4" eb="7">
      <t>カンリシャ</t>
    </rPh>
    <phoneticPr fontId="2"/>
  </si>
  <si>
    <t>市　　議　　会</t>
    <rPh sb="0" eb="1">
      <t>シ</t>
    </rPh>
    <rPh sb="3" eb="4">
      <t>ギ</t>
    </rPh>
    <rPh sb="6" eb="7">
      <t>カイ</t>
    </rPh>
    <phoneticPr fontId="2"/>
  </si>
  <si>
    <t>　固定資産評価
　審査委員会</t>
    <rPh sb="1" eb="3">
      <t>コテイ</t>
    </rPh>
    <rPh sb="3" eb="5">
      <t>シサン</t>
    </rPh>
    <rPh sb="5" eb="7">
      <t>ヒョウカ</t>
    </rPh>
    <rPh sb="9" eb="11">
      <t>シンサ</t>
    </rPh>
    <rPh sb="11" eb="14">
      <t>イインカイ</t>
    </rPh>
    <phoneticPr fontId="2"/>
  </si>
  <si>
    <t>監　査　委　員</t>
    <rPh sb="0" eb="1">
      <t>ミ</t>
    </rPh>
    <rPh sb="2" eb="3">
      <t>ジャ</t>
    </rPh>
    <rPh sb="4" eb="5">
      <t>イ</t>
    </rPh>
    <rPh sb="6" eb="7">
      <t>イン</t>
    </rPh>
    <phoneticPr fontId="2"/>
  </si>
  <si>
    <t>農業委員会</t>
    <rPh sb="0" eb="1">
      <t>ノウ</t>
    </rPh>
    <rPh sb="1" eb="2">
      <t>ギョウ</t>
    </rPh>
    <rPh sb="2" eb="5">
      <t>イインカイ</t>
    </rPh>
    <phoneticPr fontId="2"/>
  </si>
  <si>
    <t>合　　　　　　計</t>
    <rPh sb="0" eb="1">
      <t>ゴウ</t>
    </rPh>
    <rPh sb="7" eb="8">
      <t>ケイ</t>
    </rPh>
    <phoneticPr fontId="2"/>
  </si>
  <si>
    <t>請　求</t>
    <rPh sb="0" eb="1">
      <t>ショウ</t>
    </rPh>
    <rPh sb="2" eb="3">
      <t>モトム</t>
    </rPh>
    <phoneticPr fontId="2"/>
  </si>
  <si>
    <t>処　　　　　　　　　　　　　　　理</t>
    <rPh sb="0" eb="1">
      <t>トコロ</t>
    </rPh>
    <rPh sb="16" eb="17">
      <t>リ</t>
    </rPh>
    <phoneticPr fontId="2"/>
  </si>
  <si>
    <t>区　分</t>
    <rPh sb="0" eb="1">
      <t>ク</t>
    </rPh>
    <rPh sb="2" eb="3">
      <t>ブン</t>
    </rPh>
    <phoneticPr fontId="2"/>
  </si>
  <si>
    <t>合　計</t>
    <rPh sb="0" eb="1">
      <t>ゴウ</t>
    </rPh>
    <rPh sb="2" eb="3">
      <t>ケイ</t>
    </rPh>
    <phoneticPr fontId="2"/>
  </si>
  <si>
    <t>区  分</t>
    <rPh sb="0" eb="1">
      <t>ク</t>
    </rPh>
    <rPh sb="3" eb="4">
      <t>ブン</t>
    </rPh>
    <phoneticPr fontId="2"/>
  </si>
  <si>
    <t>適　用　除　外　事　項　の　該　当　号</t>
    <rPh sb="0" eb="1">
      <t>テキ</t>
    </rPh>
    <rPh sb="2" eb="3">
      <t>ヨウ</t>
    </rPh>
    <rPh sb="4" eb="5">
      <t>ジョ</t>
    </rPh>
    <rPh sb="6" eb="7">
      <t>ソト</t>
    </rPh>
    <rPh sb="8" eb="9">
      <t>コト</t>
    </rPh>
    <rPh sb="10" eb="11">
      <t>コウ</t>
    </rPh>
    <rPh sb="14" eb="15">
      <t>ガイ</t>
    </rPh>
    <rPh sb="16" eb="17">
      <t>トウ</t>
    </rPh>
    <rPh sb="18" eb="19">
      <t>ゴウ</t>
    </rPh>
    <phoneticPr fontId="2"/>
  </si>
  <si>
    <t>１号</t>
    <rPh sb="1" eb="2">
      <t>ゴウ</t>
    </rPh>
    <phoneticPr fontId="2"/>
  </si>
  <si>
    <t>２号</t>
    <rPh sb="1" eb="2">
      <t>ゴウ</t>
    </rPh>
    <phoneticPr fontId="2"/>
  </si>
  <si>
    <t>３号</t>
    <rPh sb="1" eb="2">
      <t>ゴウ</t>
    </rPh>
    <phoneticPr fontId="2"/>
  </si>
  <si>
    <t>４号</t>
    <rPh sb="1" eb="2">
      <t>ゴウ</t>
    </rPh>
    <phoneticPr fontId="2"/>
  </si>
  <si>
    <t>５号</t>
    <rPh sb="1" eb="2">
      <t>ゴウ</t>
    </rPh>
    <phoneticPr fontId="2"/>
  </si>
  <si>
    <t>６号</t>
    <rPh sb="1" eb="2">
      <t>ゴウ</t>
    </rPh>
    <phoneticPr fontId="2"/>
  </si>
  <si>
    <t>（個人情報）</t>
    <rPh sb="1" eb="3">
      <t>コジン</t>
    </rPh>
    <rPh sb="3" eb="5">
      <t>ジョウホウ</t>
    </rPh>
    <phoneticPr fontId="2"/>
  </si>
  <si>
    <t>(法人等事業情報）</t>
    <rPh sb="1" eb="3">
      <t>ホウジン</t>
    </rPh>
    <rPh sb="3" eb="4">
      <t>トウ</t>
    </rPh>
    <rPh sb="4" eb="6">
      <t>ジギョウ</t>
    </rPh>
    <rPh sb="6" eb="8">
      <t>ジョウホウ</t>
    </rPh>
    <phoneticPr fontId="2"/>
  </si>
  <si>
    <t>（事務事業執行情報）</t>
    <rPh sb="1" eb="3">
      <t>ジム</t>
    </rPh>
    <rPh sb="3" eb="5">
      <t>ジギョウ</t>
    </rPh>
    <rPh sb="5" eb="7">
      <t>シッコウ</t>
    </rPh>
    <rPh sb="7" eb="9">
      <t>ジョウホウ</t>
    </rPh>
    <phoneticPr fontId="2"/>
  </si>
  <si>
    <t>（協力関係情報）</t>
    <rPh sb="1" eb="3">
      <t>キョウリョク</t>
    </rPh>
    <rPh sb="3" eb="5">
      <t>カンケイ</t>
    </rPh>
    <rPh sb="5" eb="7">
      <t>ジョウホウ</t>
    </rPh>
    <phoneticPr fontId="2"/>
  </si>
  <si>
    <t>(法令秘情報）</t>
    <rPh sb="1" eb="3">
      <t>ホウレイ</t>
    </rPh>
    <rPh sb="3" eb="4">
      <t>ヒ</t>
    </rPh>
    <rPh sb="4" eb="6">
      <t>ジョウホウ</t>
    </rPh>
    <phoneticPr fontId="2"/>
  </si>
  <si>
    <t>区　　分</t>
    <rPh sb="0" eb="1">
      <t>ク</t>
    </rPh>
    <rPh sb="3" eb="4">
      <t>ブン</t>
    </rPh>
    <phoneticPr fontId="2"/>
  </si>
  <si>
    <t>決定件数</t>
    <rPh sb="0" eb="2">
      <t>ケッテイ</t>
    </rPh>
    <rPh sb="2" eb="4">
      <t>ケンスウ</t>
    </rPh>
    <phoneticPr fontId="2"/>
  </si>
  <si>
    <t>(単位：件)</t>
    <rPh sb="1" eb="3">
      <t>タンイ</t>
    </rPh>
    <rPh sb="4" eb="5">
      <t>ケン</t>
    </rPh>
    <phoneticPr fontId="2"/>
  </si>
  <si>
    <r>
      <t>制度改正</t>
    </r>
    <r>
      <rPr>
        <sz val="10"/>
        <rFont val="ＭＳ Ｐゴシック"/>
        <family val="3"/>
        <charset val="128"/>
      </rPr>
      <t xml:space="preserve">
（平成１３年４月１日）</t>
    </r>
    <rPh sb="0" eb="2">
      <t>セイド</t>
    </rPh>
    <rPh sb="2" eb="4">
      <t>カイセイ</t>
    </rPh>
    <rPh sb="6" eb="8">
      <t>ヘイセイ</t>
    </rPh>
    <rPh sb="10" eb="11">
      <t>ネン</t>
    </rPh>
    <rPh sb="12" eb="13">
      <t>ガツ</t>
    </rPh>
    <rPh sb="14" eb="15">
      <t>ニチ</t>
    </rPh>
    <phoneticPr fontId="2"/>
  </si>
  <si>
    <t>(意思形成過程情報）</t>
    <rPh sb="1" eb="3">
      <t>イシ</t>
    </rPh>
    <rPh sb="3" eb="5">
      <t>ケイセイ</t>
    </rPh>
    <rPh sb="5" eb="7">
      <t>カテイ</t>
    </rPh>
    <rPh sb="7" eb="9">
      <t>ジョウホウ</t>
    </rPh>
    <phoneticPr fontId="2"/>
  </si>
  <si>
    <t>（事務事業執行情報）</t>
  </si>
  <si>
    <t>(注)１件の決定について、複数の適用除外事項に該当する場合は、各々１件としている。</t>
    <rPh sb="1" eb="2">
      <t>チュウ</t>
    </rPh>
    <rPh sb="4" eb="5">
      <t>ケン</t>
    </rPh>
    <rPh sb="6" eb="8">
      <t>ケッテイ</t>
    </rPh>
    <rPh sb="13" eb="15">
      <t>フクスウ</t>
    </rPh>
    <rPh sb="16" eb="18">
      <t>テキヨウ</t>
    </rPh>
    <rPh sb="18" eb="20">
      <t>ジョガイ</t>
    </rPh>
    <rPh sb="20" eb="22">
      <t>ジコウ</t>
    </rPh>
    <rPh sb="23" eb="25">
      <t>ガイトウ</t>
    </rPh>
    <rPh sb="27" eb="29">
      <t>バアイ</t>
    </rPh>
    <rPh sb="31" eb="33">
      <t>オノオノ</t>
    </rPh>
    <rPh sb="34" eb="35">
      <t>ケン</t>
    </rPh>
    <phoneticPr fontId="2"/>
  </si>
  <si>
    <t>公文書館</t>
    <rPh sb="0" eb="4">
      <t>コウブンショカン</t>
    </rPh>
    <phoneticPr fontId="2"/>
  </si>
  <si>
    <t>安佐南区</t>
    <rPh sb="0" eb="4">
      <t>アサミナミク</t>
    </rPh>
    <phoneticPr fontId="2"/>
  </si>
  <si>
    <t>安佐北区</t>
    <rPh sb="0" eb="4">
      <t>アサキタク</t>
    </rPh>
    <phoneticPr fontId="2"/>
  </si>
  <si>
    <t>安芸区</t>
    <rPh sb="0" eb="3">
      <t>アキク</t>
    </rPh>
    <phoneticPr fontId="2"/>
  </si>
  <si>
    <t>佐伯区</t>
    <rPh sb="0" eb="3">
      <t>サエキク</t>
    </rPh>
    <phoneticPr fontId="2"/>
  </si>
  <si>
    <t>水道局</t>
    <rPh sb="0" eb="3">
      <t>スイドウキョク</t>
    </rPh>
    <phoneticPr fontId="2"/>
  </si>
  <si>
    <t>中　区</t>
    <rPh sb="0" eb="1">
      <t>ナカ</t>
    </rPh>
    <rPh sb="2" eb="3">
      <t>ク</t>
    </rPh>
    <phoneticPr fontId="2"/>
  </si>
  <si>
    <t>東　区</t>
    <rPh sb="0" eb="1">
      <t>ヒガシ</t>
    </rPh>
    <rPh sb="2" eb="3">
      <t>ク</t>
    </rPh>
    <phoneticPr fontId="2"/>
  </si>
  <si>
    <t>南　区</t>
    <rPh sb="0" eb="1">
      <t>ミナミ</t>
    </rPh>
    <rPh sb="2" eb="3">
      <t>ク</t>
    </rPh>
    <phoneticPr fontId="2"/>
  </si>
  <si>
    <t>西　区</t>
    <rPh sb="0" eb="1">
      <t>ニシ</t>
    </rPh>
    <rPh sb="2" eb="3">
      <t>ク</t>
    </rPh>
    <phoneticPr fontId="2"/>
  </si>
  <si>
    <t>安佐市民病　　　院</t>
    <rPh sb="0" eb="2">
      <t>アサ</t>
    </rPh>
    <rPh sb="2" eb="4">
      <t>シミン</t>
    </rPh>
    <rPh sb="4" eb="5">
      <t>ビョウ</t>
    </rPh>
    <rPh sb="8" eb="9">
      <t>イン</t>
    </rPh>
    <phoneticPr fontId="2"/>
  </si>
  <si>
    <t>（単位：件）</t>
    <rPh sb="1" eb="3">
      <t>タンイ</t>
    </rPh>
    <rPh sb="4" eb="5">
      <t>ケン</t>
    </rPh>
    <phoneticPr fontId="2"/>
  </si>
  <si>
    <t>１４年度</t>
    <rPh sb="2" eb="4">
      <t>ネンド</t>
    </rPh>
    <phoneticPr fontId="2"/>
  </si>
  <si>
    <t xml:space="preserve">１　請求件数　　　　　　　　　　　　　　　　　　　　　　　　　　　　　　　　　　　　　            </t>
    <rPh sb="2" eb="4">
      <t>セイキュウ</t>
    </rPh>
    <rPh sb="4" eb="6">
      <t>ケンスウ</t>
    </rPh>
    <phoneticPr fontId="2"/>
  </si>
  <si>
    <t xml:space="preserve"> </t>
    <phoneticPr fontId="2"/>
  </si>
  <si>
    <t>情 報 公 開 制 度 の 運 用 状 況</t>
    <rPh sb="0" eb="1">
      <t>ジョウ</t>
    </rPh>
    <rPh sb="2" eb="3">
      <t>ホウ</t>
    </rPh>
    <rPh sb="4" eb="5">
      <t>オオヤケ</t>
    </rPh>
    <rPh sb="6" eb="7">
      <t>カイ</t>
    </rPh>
    <rPh sb="8" eb="9">
      <t>セイ</t>
    </rPh>
    <rPh sb="10" eb="11">
      <t>タビ</t>
    </rPh>
    <rPh sb="14" eb="15">
      <t>ウン</t>
    </rPh>
    <rPh sb="16" eb="17">
      <t>ヨウ</t>
    </rPh>
    <rPh sb="18" eb="19">
      <t>ジョウ</t>
    </rPh>
    <rPh sb="20" eb="21">
      <t>イワン</t>
    </rPh>
    <phoneticPr fontId="2"/>
  </si>
  <si>
    <t>広島市</t>
    <rPh sb="0" eb="3">
      <t>ヒロシマシ</t>
    </rPh>
    <phoneticPr fontId="2"/>
  </si>
  <si>
    <t>１５年度</t>
    <rPh sb="2" eb="4">
      <t>ネンド</t>
    </rPh>
    <phoneticPr fontId="2"/>
  </si>
  <si>
    <t>１６年度</t>
    <rPh sb="2" eb="4">
      <t>ネンド</t>
    </rPh>
    <phoneticPr fontId="2"/>
  </si>
  <si>
    <t>１７年度</t>
    <rPh sb="2" eb="4">
      <t>ネンド</t>
    </rPh>
    <phoneticPr fontId="2"/>
  </si>
  <si>
    <t>１８年度</t>
    <rPh sb="2" eb="4">
      <t>ネンド</t>
    </rPh>
    <phoneticPr fontId="2"/>
  </si>
  <si>
    <t xml:space="preserve"> </t>
    <phoneticPr fontId="2"/>
  </si>
  <si>
    <t>１９年度</t>
    <rPh sb="2" eb="4">
      <t>ネンド</t>
    </rPh>
    <phoneticPr fontId="2"/>
  </si>
  <si>
    <t>２０年度</t>
    <rPh sb="2" eb="4">
      <t>ネンド</t>
    </rPh>
    <phoneticPr fontId="2"/>
  </si>
  <si>
    <t>４　窓口別請求件数内訳</t>
    <rPh sb="2" eb="4">
      <t>マドグチ</t>
    </rPh>
    <rPh sb="4" eb="5">
      <t>ベツ</t>
    </rPh>
    <rPh sb="5" eb="7">
      <t>セイキュウ</t>
    </rPh>
    <rPh sb="7" eb="9">
      <t>ケンスウ</t>
    </rPh>
    <rPh sb="9" eb="11">
      <t>ウチワケ</t>
    </rPh>
    <phoneticPr fontId="2"/>
  </si>
  <si>
    <t>２１年度</t>
    <rPh sb="2" eb="4">
      <t>ネンド</t>
    </rPh>
    <phoneticPr fontId="2"/>
  </si>
  <si>
    <t>　</t>
    <phoneticPr fontId="2"/>
  </si>
  <si>
    <t>２２年度</t>
    <rPh sb="2" eb="4">
      <t>ネンド</t>
    </rPh>
    <phoneticPr fontId="2"/>
  </si>
  <si>
    <t>広 島 市 立 大 学</t>
    <rPh sb="0" eb="1">
      <t>ヒロ</t>
    </rPh>
    <rPh sb="2" eb="3">
      <t>シマ</t>
    </rPh>
    <rPh sb="4" eb="5">
      <t>シ</t>
    </rPh>
    <rPh sb="6" eb="7">
      <t>リツ</t>
    </rPh>
    <rPh sb="8" eb="9">
      <t>ダイ</t>
    </rPh>
    <rPh sb="10" eb="11">
      <t>ガク</t>
    </rPh>
    <phoneticPr fontId="2"/>
  </si>
  <si>
    <t>２３年度</t>
    <rPh sb="2" eb="4">
      <t>ネンド</t>
    </rPh>
    <phoneticPr fontId="2"/>
  </si>
  <si>
    <t xml:space="preserve"> </t>
    <phoneticPr fontId="2"/>
  </si>
  <si>
    <t>２４年度</t>
    <rPh sb="2" eb="4">
      <t>ネンド</t>
    </rPh>
    <phoneticPr fontId="2"/>
  </si>
  <si>
    <t xml:space="preserve"> </t>
    <phoneticPr fontId="2"/>
  </si>
  <si>
    <t>２５年度</t>
    <rPh sb="2" eb="4">
      <t>ネンド</t>
    </rPh>
    <phoneticPr fontId="2"/>
  </si>
  <si>
    <t>　</t>
    <phoneticPr fontId="2"/>
  </si>
  <si>
    <t>２６年度</t>
    <rPh sb="2" eb="4">
      <t>ネンド</t>
    </rPh>
    <phoneticPr fontId="2"/>
  </si>
  <si>
    <t>　</t>
    <phoneticPr fontId="2"/>
  </si>
  <si>
    <t>３　部分開示・不開示・存否応答拒否決定の理由別内訳</t>
    <rPh sb="2" eb="4">
      <t>ブブン</t>
    </rPh>
    <rPh sb="4" eb="6">
      <t>カイジ</t>
    </rPh>
    <rPh sb="7" eb="8">
      <t>フ</t>
    </rPh>
    <rPh sb="8" eb="10">
      <t>カイジ</t>
    </rPh>
    <rPh sb="11" eb="13">
      <t>ソンピ</t>
    </rPh>
    <rPh sb="13" eb="15">
      <t>オウトウ</t>
    </rPh>
    <rPh sb="15" eb="17">
      <t>キョヒ</t>
    </rPh>
    <rPh sb="17" eb="19">
      <t>ケッテイ</t>
    </rPh>
    <rPh sb="20" eb="22">
      <t>リユウ</t>
    </rPh>
    <rPh sb="22" eb="23">
      <t>ベツ</t>
    </rPh>
    <rPh sb="23" eb="25">
      <t>ウチワケ</t>
    </rPh>
    <phoneticPr fontId="2"/>
  </si>
  <si>
    <t>２７年度</t>
    <rPh sb="2" eb="4">
      <t>ネンド</t>
    </rPh>
    <phoneticPr fontId="2"/>
  </si>
  <si>
    <t>２８年度</t>
    <rPh sb="2" eb="4">
      <t>ネンド</t>
    </rPh>
    <phoneticPr fontId="2"/>
  </si>
  <si>
    <t>（単位：件）</t>
    <rPh sb="1" eb="3">
      <t>タンイ</t>
    </rPh>
    <rPh sb="4" eb="5">
      <t>ケン</t>
    </rPh>
    <phoneticPr fontId="8"/>
  </si>
  <si>
    <t>区分</t>
    <rPh sb="0" eb="2">
      <t>クブン</t>
    </rPh>
    <phoneticPr fontId="8"/>
  </si>
  <si>
    <t>前年度
繰越分</t>
    <rPh sb="0" eb="3">
      <t>ゼンネンド</t>
    </rPh>
    <rPh sb="4" eb="6">
      <t>クリコ</t>
    </rPh>
    <rPh sb="6" eb="7">
      <t>ブン</t>
    </rPh>
    <phoneticPr fontId="8"/>
  </si>
  <si>
    <t>当　該
年度分</t>
    <rPh sb="0" eb="1">
      <t>トウ</t>
    </rPh>
    <rPh sb="2" eb="3">
      <t>ガイ</t>
    </rPh>
    <rPh sb="4" eb="6">
      <t>ネンド</t>
    </rPh>
    <rPh sb="6" eb="7">
      <t>ブン</t>
    </rPh>
    <phoneticPr fontId="8"/>
  </si>
  <si>
    <t>決　　　　　　　　　　定</t>
    <rPh sb="0" eb="1">
      <t>ケツ</t>
    </rPh>
    <rPh sb="11" eb="12">
      <t>サダム</t>
    </rPh>
    <phoneticPr fontId="8"/>
  </si>
  <si>
    <t>取下げ</t>
    <rPh sb="0" eb="2">
      <t>トリサ</t>
    </rPh>
    <phoneticPr fontId="8"/>
  </si>
  <si>
    <t>次年度
繰越分</t>
    <rPh sb="0" eb="3">
      <t>ジネンド</t>
    </rPh>
    <rPh sb="4" eb="6">
      <t>クリコ</t>
    </rPh>
    <rPh sb="6" eb="7">
      <t>ブン</t>
    </rPh>
    <phoneticPr fontId="8"/>
  </si>
  <si>
    <t>年度</t>
    <rPh sb="0" eb="2">
      <t>ネンド</t>
    </rPh>
    <phoneticPr fontId="8"/>
  </si>
  <si>
    <t>処分妥当</t>
    <rPh sb="0" eb="2">
      <t>ショブン</t>
    </rPh>
    <rPh sb="2" eb="4">
      <t>ダトウ</t>
    </rPh>
    <phoneticPr fontId="8"/>
  </si>
  <si>
    <t>公開すべき（一部開示を含む）</t>
    <rPh sb="0" eb="2">
      <t>コウカイ</t>
    </rPh>
    <rPh sb="6" eb="8">
      <t>イチブ</t>
    </rPh>
    <rPh sb="8" eb="10">
      <t>カイジ</t>
    </rPh>
    <rPh sb="11" eb="12">
      <t>フク</t>
    </rPh>
    <phoneticPr fontId="8"/>
  </si>
  <si>
    <t>（計）</t>
    <rPh sb="1" eb="2">
      <t>ケイ</t>
    </rPh>
    <phoneticPr fontId="8"/>
  </si>
  <si>
    <t>合　　　計</t>
    <rPh sb="0" eb="1">
      <t>ゴウ</t>
    </rPh>
    <rPh sb="4" eb="5">
      <t>ケイ</t>
    </rPh>
    <phoneticPr fontId="8"/>
  </si>
  <si>
    <t>２９年度</t>
    <rPh sb="2" eb="4">
      <t>ネンド</t>
    </rPh>
    <phoneticPr fontId="2"/>
  </si>
  <si>
    <t>３０年度</t>
    <rPh sb="2" eb="4">
      <t>ネンド</t>
    </rPh>
    <phoneticPr fontId="2"/>
  </si>
  <si>
    <t>平成 30年度</t>
    <rPh sb="0" eb="2">
      <t>ヘイセイ</t>
    </rPh>
    <rPh sb="5" eb="7">
      <t>ネンド</t>
    </rPh>
    <phoneticPr fontId="8"/>
  </si>
  <si>
    <t>平成 31年度</t>
    <rPh sb="0" eb="2">
      <t>ヘイセイ</t>
    </rPh>
    <rPh sb="5" eb="6">
      <t>ネン</t>
    </rPh>
    <rPh sb="6" eb="7">
      <t>ド</t>
    </rPh>
    <phoneticPr fontId="2"/>
  </si>
  <si>
    <t>３１年度</t>
    <rPh sb="2" eb="4">
      <t>ネンド</t>
    </rPh>
    <phoneticPr fontId="2"/>
  </si>
  <si>
    <t>広島市民病院</t>
    <rPh sb="0" eb="2">
      <t>ヒロシマ</t>
    </rPh>
    <rPh sb="2" eb="4">
      <t>シミン</t>
    </rPh>
    <rPh sb="4" eb="6">
      <t>ビョウイン</t>
    </rPh>
    <phoneticPr fontId="10"/>
  </si>
  <si>
    <t>広島市立大学</t>
    <rPh sb="0" eb="4">
      <t>ヒロシマシリツ</t>
    </rPh>
    <rPh sb="4" eb="6">
      <t>ダイガク</t>
    </rPh>
    <phoneticPr fontId="2"/>
  </si>
  <si>
    <t>リハビリテーション病院</t>
    <rPh sb="9" eb="11">
      <t>ビョウイン</t>
    </rPh>
    <phoneticPr fontId="10"/>
  </si>
  <si>
    <t>舟入市民病院</t>
    <rPh sb="0" eb="2">
      <t>フナイリ</t>
    </rPh>
    <rPh sb="2" eb="4">
      <t>シミン</t>
    </rPh>
    <rPh sb="4" eb="6">
      <t>ビョウイン</t>
    </rPh>
    <phoneticPr fontId="10"/>
  </si>
  <si>
    <t>昭和６１年度</t>
    <rPh sb="0" eb="2">
      <t>ショウワ</t>
    </rPh>
    <rPh sb="4" eb="6">
      <t>ネンド</t>
    </rPh>
    <phoneticPr fontId="2"/>
  </si>
  <si>
    <t>平成元年度</t>
    <rPh sb="0" eb="2">
      <t>ヘイセイ</t>
    </rPh>
    <rPh sb="2" eb="4">
      <t>ガンネン</t>
    </rPh>
    <rPh sb="4" eb="5">
      <t>ド</t>
    </rPh>
    <phoneticPr fontId="2"/>
  </si>
  <si>
    <t>令和２年度</t>
    <rPh sb="0" eb="2">
      <t>レイワ</t>
    </rPh>
    <rPh sb="3" eb="5">
      <t>ネンド</t>
    </rPh>
    <phoneticPr fontId="2"/>
  </si>
  <si>
    <t>平成元年度</t>
    <rPh sb="0" eb="2">
      <t>ヘイセイ</t>
    </rPh>
    <rPh sb="2" eb="3">
      <t>ガン</t>
    </rPh>
    <rPh sb="3" eb="5">
      <t>ネンド</t>
    </rPh>
    <phoneticPr fontId="2"/>
  </si>
  <si>
    <t>平成２年度</t>
    <rPh sb="0" eb="2">
      <t>ヘイセイ</t>
    </rPh>
    <rPh sb="3" eb="5">
      <t>ネンド</t>
    </rPh>
    <phoneticPr fontId="2"/>
  </si>
  <si>
    <t>平成１３年度</t>
    <rPh sb="0" eb="2">
      <t>ヘイセイ</t>
    </rPh>
    <rPh sb="4" eb="6">
      <t>ネンド</t>
    </rPh>
    <phoneticPr fontId="2"/>
  </si>
  <si>
    <t>平成９年度</t>
    <rPh sb="0" eb="2">
      <t>ヘイセイ</t>
    </rPh>
    <rPh sb="3" eb="5">
      <t>ネンド</t>
    </rPh>
    <phoneticPr fontId="2"/>
  </si>
  <si>
    <t>平成７年度</t>
    <rPh sb="0" eb="2">
      <t>ヘイセイ</t>
    </rPh>
    <rPh sb="3" eb="5">
      <t>ネンド</t>
    </rPh>
    <phoneticPr fontId="2"/>
  </si>
  <si>
    <t>平成１１年度</t>
    <rPh sb="0" eb="2">
      <t>ヘイセイ</t>
    </rPh>
    <rPh sb="4" eb="6">
      <t>ネンド</t>
    </rPh>
    <phoneticPr fontId="2"/>
  </si>
  <si>
    <t>平成２２年度</t>
    <rPh sb="0" eb="2">
      <t>ヘイセイ</t>
    </rPh>
    <rPh sb="4" eb="6">
      <t>ネンド</t>
    </rPh>
    <phoneticPr fontId="2"/>
  </si>
  <si>
    <t>西区地域起こし推進課</t>
    <rPh sb="0" eb="2">
      <t>ニシク</t>
    </rPh>
    <rPh sb="2" eb="4">
      <t>チイキ</t>
    </rPh>
    <rPh sb="4" eb="5">
      <t>オ</t>
    </rPh>
    <rPh sb="7" eb="10">
      <t>スイシンカ</t>
    </rPh>
    <phoneticPr fontId="2"/>
  </si>
  <si>
    <t>令和2年度</t>
    <rPh sb="0" eb="2">
      <t>レイワ</t>
    </rPh>
    <rPh sb="3" eb="5">
      <t>ネンド</t>
    </rPh>
    <phoneticPr fontId="2"/>
  </si>
  <si>
    <t>諮問件数</t>
    <rPh sb="0" eb="2">
      <t>シモン</t>
    </rPh>
    <rPh sb="2" eb="4">
      <t>ケンスウ</t>
    </rPh>
    <phoneticPr fontId="8"/>
  </si>
  <si>
    <t>令和３年度</t>
    <rPh sb="0" eb="2">
      <t>レイワ</t>
    </rPh>
    <rPh sb="3" eb="5">
      <t>ネンド</t>
    </rPh>
    <phoneticPr fontId="2"/>
  </si>
  <si>
    <t>令和3年度</t>
    <rPh sb="0" eb="2">
      <t>レイワ</t>
    </rPh>
    <rPh sb="3" eb="5">
      <t>ネンド</t>
    </rPh>
    <phoneticPr fontId="2"/>
  </si>
  <si>
    <t>却下</t>
    <rPh sb="0" eb="2">
      <t>キャッカ</t>
    </rPh>
    <phoneticPr fontId="8"/>
  </si>
  <si>
    <t>令和４年度</t>
    <rPh sb="0" eb="2">
      <t>レイワ</t>
    </rPh>
    <rPh sb="3" eb="5">
      <t>ネンド</t>
    </rPh>
    <phoneticPr fontId="2"/>
  </si>
  <si>
    <t>令和4年度</t>
    <rPh sb="0" eb="2">
      <t>レイワ</t>
    </rPh>
    <rPh sb="3" eb="5">
      <t>ネンド</t>
    </rPh>
    <phoneticPr fontId="2"/>
  </si>
  <si>
    <t>審査請求件数</t>
    <rPh sb="0" eb="6">
      <t>シンサセイキュウケンスウ</t>
    </rPh>
    <phoneticPr fontId="2"/>
  </si>
  <si>
    <t>処　　　　　理　　　　　件　　　　　数　(答申件数)</t>
    <rPh sb="0" eb="1">
      <t>トコロ</t>
    </rPh>
    <rPh sb="6" eb="7">
      <t>リ</t>
    </rPh>
    <rPh sb="12" eb="13">
      <t>ケン</t>
    </rPh>
    <rPh sb="18" eb="19">
      <t>カズ</t>
    </rPh>
    <rPh sb="21" eb="25">
      <t>トウシンケンスウ</t>
    </rPh>
    <phoneticPr fontId="8"/>
  </si>
  <si>
    <t>審査請求件数及び不服申立ての状況（情報公開関係）</t>
    <rPh sb="0" eb="4">
      <t>シンサセイキュウ</t>
    </rPh>
    <rPh sb="4" eb="6">
      <t>ケンスウ</t>
    </rPh>
    <rPh sb="6" eb="7">
      <t>オヨ</t>
    </rPh>
    <rPh sb="8" eb="10">
      <t>フフク</t>
    </rPh>
    <rPh sb="10" eb="12">
      <t>モウシタ</t>
    </rPh>
    <rPh sb="14" eb="16">
      <t>ジョウキョウ</t>
    </rPh>
    <phoneticPr fontId="8"/>
  </si>
  <si>
    <t>－</t>
    <phoneticPr fontId="2"/>
  </si>
  <si>
    <t>（注）・昭和６１年度に公文書公開条例を制定し、情報公開制度を開始した。
      ・平成１３年度に、制度の根拠条例をそれまでの公文書公開条例から情報公開条例に改正した。
　　　・請求件数は、請求書１枚を１件としている。処理件数は、１件の請求について複数の処理を行っている場合は、その各々を１件としている。
　    ・令和３年度より、開示請求が一番多かった「工事等の金入設計書」の公開を開示請求から情報提供に切り替えたため、請求件数が減少している。
　　　・処理のうち文書不存在等は、不存在決定、存否応答拒否決定及び却下決定の件数である。</t>
    <rPh sb="1" eb="2">
      <t>チュウ</t>
    </rPh>
    <rPh sb="4" eb="6">
      <t>ショウワ</t>
    </rPh>
    <rPh sb="8" eb="9">
      <t>ネン</t>
    </rPh>
    <rPh sb="9" eb="10">
      <t>ド</t>
    </rPh>
    <rPh sb="11" eb="14">
      <t>コウブンショ</t>
    </rPh>
    <rPh sb="14" eb="18">
      <t>コウカイジョウレイ</t>
    </rPh>
    <rPh sb="19" eb="21">
      <t>セイテイ</t>
    </rPh>
    <rPh sb="23" eb="29">
      <t>ジョウホウコウカイセイド</t>
    </rPh>
    <rPh sb="30" eb="32">
      <t>カイシ</t>
    </rPh>
    <rPh sb="90" eb="94">
      <t>セイキュウケンスウ</t>
    </rPh>
    <rPh sb="96" eb="99">
      <t>セイキュウショ</t>
    </rPh>
    <rPh sb="100" eb="101">
      <t>マイ</t>
    </rPh>
    <rPh sb="103" eb="104">
      <t>ケン</t>
    </rPh>
    <rPh sb="142" eb="144">
      <t>オノオノ</t>
    </rPh>
    <rPh sb="146" eb="147">
      <t>ケン</t>
    </rPh>
    <rPh sb="158" eb="159">
      <t>ケン</t>
    </rPh>
    <rPh sb="160" eb="162">
      <t>レイワ</t>
    </rPh>
    <rPh sb="163" eb="165">
      <t>ネンド</t>
    </rPh>
    <rPh sb="168" eb="172">
      <t>カイジセイキュウ</t>
    </rPh>
    <rPh sb="173" eb="175">
      <t>イチバン</t>
    </rPh>
    <rPh sb="175" eb="176">
      <t>オオ</t>
    </rPh>
    <rPh sb="180" eb="183">
      <t>コウジトウ</t>
    </rPh>
    <rPh sb="184" eb="186">
      <t>キンイ</t>
    </rPh>
    <rPh sb="186" eb="189">
      <t>セッケイショ</t>
    </rPh>
    <rPh sb="191" eb="193">
      <t>コウカイ</t>
    </rPh>
    <rPh sb="194" eb="198">
      <t>カイジセイキュウ</t>
    </rPh>
    <rPh sb="200" eb="204">
      <t>ジョウホウテイキョウ</t>
    </rPh>
    <rPh sb="205" eb="206">
      <t>キ</t>
    </rPh>
    <rPh sb="207" eb="208">
      <t>カ</t>
    </rPh>
    <rPh sb="213" eb="215">
      <t>セイキュウ</t>
    </rPh>
    <rPh sb="215" eb="217">
      <t>ケンスウ</t>
    </rPh>
    <rPh sb="218" eb="220">
      <t>ゲンショウ</t>
    </rPh>
    <rPh sb="230" eb="232">
      <t>ショリ</t>
    </rPh>
    <rPh sb="235" eb="241">
      <t>ブンショフソンザイトウ</t>
    </rPh>
    <rPh sb="243" eb="248">
      <t>フソンザイケッテイ</t>
    </rPh>
    <rPh sb="249" eb="253">
      <t>ソンピオウトウ</t>
    </rPh>
    <rPh sb="253" eb="257">
      <t>キョヒケッテイ</t>
    </rPh>
    <rPh sb="257" eb="258">
      <t>オヨ</t>
    </rPh>
    <rPh sb="259" eb="261">
      <t>キャッカ</t>
    </rPh>
    <rPh sb="261" eb="263">
      <t>ケッテイ</t>
    </rPh>
    <rPh sb="264" eb="266">
      <t>ケンスウ</t>
    </rPh>
    <phoneticPr fontId="2"/>
  </si>
  <si>
    <t>令和5年度</t>
    <rPh sb="0" eb="2">
      <t>レイワ</t>
    </rPh>
    <rPh sb="3" eb="5">
      <t>ネンド</t>
    </rPh>
    <phoneticPr fontId="2"/>
  </si>
  <si>
    <t>令和５年度</t>
    <rPh sb="0" eb="2">
      <t>レイワ</t>
    </rPh>
    <rPh sb="3" eb="5">
      <t>ネンド</t>
    </rPh>
    <phoneticPr fontId="2"/>
  </si>
  <si>
    <t>広 島 市 消 防 長</t>
    <phoneticPr fontId="2"/>
  </si>
  <si>
    <t>令和５年度</t>
    <phoneticPr fontId="2"/>
  </si>
  <si>
    <t>（注）請求件数は、１枚の請求書で複数の実施機関に対して請求があったものについては、その各々を１件としている。
　　処理件数は、１件の請求に対して一つの実施機関で複数の処理をしているものについては、その各々を一件としている。
　　令和５年度から実施機関に広島市消防長が追加された。</t>
    <rPh sb="1" eb="2">
      <t>チュウ</t>
    </rPh>
    <rPh sb="5" eb="7">
      <t>ケンスウ</t>
    </rPh>
    <rPh sb="10" eb="11">
      <t>マイ</t>
    </rPh>
    <rPh sb="12" eb="15">
      <t>セイキュウショ</t>
    </rPh>
    <rPh sb="16" eb="18">
      <t>フクスウ</t>
    </rPh>
    <rPh sb="19" eb="21">
      <t>ジッシ</t>
    </rPh>
    <rPh sb="21" eb="23">
      <t>キカン</t>
    </rPh>
    <rPh sb="24" eb="25">
      <t>タイ</t>
    </rPh>
    <rPh sb="27" eb="29">
      <t>セイキュウ</t>
    </rPh>
    <rPh sb="43" eb="45">
      <t>オノオノ</t>
    </rPh>
    <rPh sb="47" eb="48">
      <t>ケン</t>
    </rPh>
    <rPh sb="57" eb="59">
      <t>ショリ</t>
    </rPh>
    <rPh sb="59" eb="61">
      <t>ケンスウ</t>
    </rPh>
    <rPh sb="66" eb="68">
      <t>セイキュウ</t>
    </rPh>
    <rPh sb="69" eb="70">
      <t>タイ</t>
    </rPh>
    <rPh sb="72" eb="73">
      <t>ヒト</t>
    </rPh>
    <rPh sb="75" eb="77">
      <t>ジッシ</t>
    </rPh>
    <rPh sb="77" eb="79">
      <t>キカン</t>
    </rPh>
    <rPh sb="80" eb="82">
      <t>フクスウ</t>
    </rPh>
    <rPh sb="83" eb="85">
      <t>ショリ</t>
    </rPh>
    <rPh sb="100" eb="102">
      <t>オノオノ</t>
    </rPh>
    <rPh sb="103" eb="105">
      <t>イッケン</t>
    </rPh>
    <rPh sb="114" eb="116">
      <t>レイワ</t>
    </rPh>
    <rPh sb="117" eb="119">
      <t>ネンド</t>
    </rPh>
    <rPh sb="121" eb="125">
      <t>ジッシキカン</t>
    </rPh>
    <rPh sb="126" eb="129">
      <t>ヒロシマシ</t>
    </rPh>
    <phoneticPr fontId="2"/>
  </si>
  <si>
    <t>(行政機関等匿名加工情報）</t>
    <phoneticPr fontId="2"/>
  </si>
  <si>
    <t>(法人等事業情報）</t>
    <phoneticPr fontId="2"/>
  </si>
  <si>
    <t>７号</t>
    <rPh sb="1" eb="2">
      <t>ゴウ</t>
    </rPh>
    <phoneticPr fontId="2"/>
  </si>
  <si>
    <t>４号</t>
    <phoneticPr fontId="2"/>
  </si>
  <si>
    <t>５号</t>
    <phoneticPr fontId="2"/>
  </si>
  <si>
    <t>６号</t>
    <phoneticPr fontId="2"/>
  </si>
  <si>
    <t>（公共の安全等に関する情報）</t>
    <phoneticPr fontId="2"/>
  </si>
  <si>
    <t>（審議、検討又は協議に関する情報）</t>
    <phoneticPr fontId="2"/>
  </si>
  <si>
    <t>(事務事業執行情報）</t>
    <phoneticPr fontId="2"/>
  </si>
  <si>
    <r>
      <t>制度改正</t>
    </r>
    <r>
      <rPr>
        <sz val="10"/>
        <rFont val="ＭＳ Ｐゴシック"/>
        <family val="3"/>
        <charset val="128"/>
      </rPr>
      <t xml:space="preserve">
（令和５年４月１日）</t>
    </r>
    <rPh sb="0" eb="2">
      <t>セイド</t>
    </rPh>
    <rPh sb="2" eb="4">
      <t>カイセイ</t>
    </rPh>
    <rPh sb="6" eb="8">
      <t>ｒ</t>
    </rPh>
    <rPh sb="9" eb="10">
      <t>ネン</t>
    </rPh>
    <rPh sb="10" eb="11">
      <t>ヘイネン</t>
    </rPh>
    <rPh sb="11" eb="12">
      <t>ガツ</t>
    </rPh>
    <rPh sb="13" eb="14">
      <t>ニチ</t>
    </rPh>
    <phoneticPr fontId="2"/>
  </si>
  <si>
    <t>（注）　舟入市民病院、リハビリテーション病院の窓口では請求の実績がない。</t>
    <rPh sb="1" eb="2">
      <t>チュウ</t>
    </rPh>
    <rPh sb="4" eb="6">
      <t>フナイリ</t>
    </rPh>
    <rPh sb="6" eb="8">
      <t>シミン</t>
    </rPh>
    <rPh sb="8" eb="10">
      <t>ビョウイン</t>
    </rPh>
    <rPh sb="20" eb="22">
      <t>ビョウイン</t>
    </rPh>
    <rPh sb="23" eb="25">
      <t>マドグチ</t>
    </rPh>
    <rPh sb="27" eb="29">
      <t>セイキュウ</t>
    </rPh>
    <rPh sb="30" eb="32">
      <t>ジッセキ</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</si>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</sst>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6"/>
      <name val="ＭＳ Ｐゴシック"/>
      <family val="3"/>
      <charset val="128"/>
    </font>
    <font>
      <sz val="12"/>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7">
    <xf numFmtId="0" fontId="0" fillId="0" borderId="0" xfId="0"/>
    <xf numFmtId="0" fontId="5" fillId="0" borderId="1" xfId="0" applyFont="1" applyBorder="1"/>
    <xf numFmtId="0" fontId="5" fillId="0" borderId="0" xfId="0" applyFont="1" applyBorder="1" applyAlignment="1"/>
    <xf numFmtId="0" fontId="5" fillId="0" borderId="0" xfId="0" applyFont="1" applyBorder="1"/>
    <xf numFmtId="0" fontId="3" fillId="0" borderId="0" xfId="0" applyFont="1" applyBorder="1"/>
    <xf numFmtId="38" fontId="0" fillId="0" borderId="0" xfId="1" applyFont="1"/>
    <xf numFmtId="38" fontId="6" fillId="0" borderId="0" xfId="1" applyFont="1" applyAlignment="1">
      <alignment horizontal="right" vertical="top"/>
    </xf>
    <xf numFmtId="38" fontId="5" fillId="0" borderId="2" xfId="1" applyFont="1" applyBorder="1" applyAlignment="1">
      <alignment horizontal="center" vertical="center"/>
    </xf>
    <xf numFmtId="38" fontId="0" fillId="0" borderId="1" xfId="1" applyFont="1" applyBorder="1"/>
    <xf numFmtId="38" fontId="3" fillId="0" borderId="0" xfId="1" applyFont="1" applyAlignment="1"/>
    <xf numFmtId="38" fontId="3" fillId="0" borderId="0" xfId="1" applyFont="1"/>
    <xf numFmtId="38" fontId="3" fillId="0" borderId="0" xfId="1" applyFont="1" applyAlignment="1">
      <alignment vertical="center"/>
    </xf>
    <xf numFmtId="38" fontId="6" fillId="0" borderId="0" xfId="1" applyFont="1" applyAlignment="1">
      <alignment horizontal="right"/>
    </xf>
    <xf numFmtId="38" fontId="3" fillId="0" borderId="0" xfId="1" applyFont="1" applyAlignment="1">
      <alignment horizontal="center"/>
    </xf>
    <xf numFmtId="38" fontId="5" fillId="0" borderId="0" xfId="1" applyFont="1"/>
    <xf numFmtId="38" fontId="5" fillId="0" borderId="1" xfId="1" applyFont="1" applyBorder="1"/>
    <xf numFmtId="38" fontId="5" fillId="0" borderId="0" xfId="1" applyFont="1" applyAlignment="1"/>
    <xf numFmtId="38" fontId="3" fillId="0" borderId="0" xfId="1" applyFont="1" applyAlignment="1">
      <alignment vertical="top" wrapText="1"/>
    </xf>
    <xf numFmtId="38" fontId="5" fillId="0" borderId="0" xfId="1" applyFont="1" applyBorder="1" applyAlignment="1">
      <alignment horizontal="center"/>
    </xf>
    <xf numFmtId="0" fontId="5" fillId="0" borderId="3" xfId="0" applyFont="1" applyBorder="1" applyAlignment="1">
      <alignment horizontal="right"/>
    </xf>
    <xf numFmtId="0" fontId="5" fillId="0" borderId="4" xfId="0" applyFont="1" applyBorder="1"/>
    <xf numFmtId="38" fontId="5" fillId="0" borderId="3" xfId="1" applyFont="1" applyBorder="1" applyAlignment="1">
      <alignment horizontal="right"/>
    </xf>
    <xf numFmtId="38" fontId="5" fillId="0" borderId="4" xfId="1" applyFont="1" applyBorder="1"/>
    <xf numFmtId="38" fontId="5" fillId="0" borderId="5" xfId="1" applyFont="1" applyBorder="1" applyAlignment="1">
      <alignment horizontal="right"/>
    </xf>
    <xf numFmtId="38" fontId="5" fillId="0" borderId="6" xfId="1" applyFont="1" applyBorder="1"/>
    <xf numFmtId="38" fontId="5" fillId="0" borderId="7" xfId="1" applyFont="1" applyBorder="1"/>
    <xf numFmtId="38" fontId="5" fillId="0" borderId="8" xfId="1" applyFont="1" applyBorder="1" applyAlignment="1">
      <alignment horizontal="center" vertical="center"/>
    </xf>
    <xf numFmtId="38" fontId="5" fillId="0" borderId="6" xfId="1" applyFont="1" applyBorder="1" applyAlignment="1"/>
    <xf numFmtId="38" fontId="5" fillId="0" borderId="9" xfId="1" applyFont="1" applyBorder="1" applyAlignment="1">
      <alignment horizontal="right"/>
    </xf>
    <xf numFmtId="38" fontId="5" fillId="0" borderId="2" xfId="1" applyFont="1" applyBorder="1"/>
    <xf numFmtId="38" fontId="5" fillId="0" borderId="8" xfId="1" applyFont="1" applyBorder="1"/>
    <xf numFmtId="38" fontId="5" fillId="0" borderId="11" xfId="1" applyFont="1" applyBorder="1" applyAlignment="1">
      <alignment horizontal="center" vertical="center"/>
    </xf>
    <xf numFmtId="38" fontId="6" fillId="0" borderId="12" xfId="1" applyFont="1" applyBorder="1" applyAlignment="1">
      <alignment horizontal="center"/>
    </xf>
    <xf numFmtId="38" fontId="6" fillId="0" borderId="12" xfId="1" applyFont="1" applyBorder="1" applyAlignment="1">
      <alignment horizontal="center" shrinkToFit="1"/>
    </xf>
    <xf numFmtId="38" fontId="6" fillId="0" borderId="13" xfId="1" applyFont="1" applyBorder="1" applyAlignment="1">
      <alignment horizontal="center"/>
    </xf>
    <xf numFmtId="38" fontId="6" fillId="0" borderId="14" xfId="1" applyFont="1" applyBorder="1"/>
    <xf numFmtId="38" fontId="0" fillId="0" borderId="4" xfId="1" applyFont="1" applyBorder="1"/>
    <xf numFmtId="38" fontId="0" fillId="0" borderId="6" xfId="1" applyFont="1" applyBorder="1"/>
    <xf numFmtId="38" fontId="0" fillId="0" borderId="7" xfId="1" applyFont="1" applyBorder="1"/>
    <xf numFmtId="38" fontId="5" fillId="0" borderId="12" xfId="1" applyFont="1" applyBorder="1" applyAlignment="1">
      <alignment horizontal="center" vertical="center" shrinkToFit="1"/>
    </xf>
    <xf numFmtId="38" fontId="5" fillId="0" borderId="13" xfId="1" applyFont="1" applyBorder="1" applyAlignment="1">
      <alignment horizontal="center" vertical="center" shrinkToFit="1"/>
    </xf>
    <xf numFmtId="38" fontId="5" fillId="0" borderId="9" xfId="1" applyFont="1" applyFill="1" applyBorder="1" applyAlignment="1">
      <alignment horizontal="right"/>
    </xf>
    <xf numFmtId="38" fontId="6" fillId="0" borderId="1" xfId="1" applyFont="1" applyFill="1" applyBorder="1" applyAlignment="1">
      <alignment horizontal="right"/>
    </xf>
    <xf numFmtId="38" fontId="6" fillId="0" borderId="1" xfId="1" applyFont="1" applyFill="1" applyBorder="1"/>
    <xf numFmtId="38" fontId="6" fillId="0" borderId="1" xfId="1" applyFont="1" applyFill="1" applyBorder="1" applyAlignment="1"/>
    <xf numFmtId="38" fontId="6" fillId="0" borderId="2" xfId="1" applyFont="1" applyFill="1" applyBorder="1" applyAlignment="1">
      <alignment horizontal="right"/>
    </xf>
    <xf numFmtId="38" fontId="6" fillId="0" borderId="2" xfId="1" applyFont="1" applyFill="1" applyBorder="1"/>
    <xf numFmtId="38" fontId="5" fillId="0" borderId="2" xfId="1" applyFont="1" applyFill="1" applyBorder="1"/>
    <xf numFmtId="38" fontId="5" fillId="0" borderId="8" xfId="1" applyFont="1" applyFill="1" applyBorder="1"/>
    <xf numFmtId="38" fontId="5" fillId="0" borderId="3" xfId="1" applyFont="1" applyFill="1" applyBorder="1" applyAlignment="1">
      <alignment horizontal="right"/>
    </xf>
    <xf numFmtId="38" fontId="0" fillId="0" borderId="1" xfId="1" applyFont="1" applyFill="1" applyBorder="1"/>
    <xf numFmtId="38" fontId="0" fillId="0" borderId="4" xfId="1" applyFont="1" applyFill="1" applyBorder="1"/>
    <xf numFmtId="38" fontId="5" fillId="0" borderId="1" xfId="1" applyFont="1" applyFill="1" applyBorder="1"/>
    <xf numFmtId="38" fontId="5" fillId="0" borderId="4" xfId="1" applyFont="1" applyFill="1" applyBorder="1"/>
    <xf numFmtId="38" fontId="5" fillId="0" borderId="16" xfId="1" applyFont="1" applyFill="1" applyBorder="1" applyAlignment="1">
      <alignment horizontal="right"/>
    </xf>
    <xf numFmtId="0" fontId="5" fillId="0" borderId="3" xfId="0" applyFont="1" applyFill="1" applyBorder="1" applyAlignment="1">
      <alignment horizontal="right"/>
    </xf>
    <xf numFmtId="0" fontId="5" fillId="0" borderId="1" xfId="0" applyFont="1" applyFill="1" applyBorder="1"/>
    <xf numFmtId="0" fontId="5" fillId="0" borderId="4" xfId="0" applyFont="1" applyFill="1" applyBorder="1"/>
    <xf numFmtId="38" fontId="6" fillId="0" borderId="17" xfId="1" applyFont="1" applyFill="1" applyBorder="1" applyAlignment="1">
      <alignment horizontal="right"/>
    </xf>
    <xf numFmtId="38" fontId="6" fillId="0" borderId="17" xfId="1" applyFont="1" applyFill="1" applyBorder="1"/>
    <xf numFmtId="38" fontId="5" fillId="0" borderId="17" xfId="1" applyFont="1" applyFill="1" applyBorder="1"/>
    <xf numFmtId="38" fontId="5" fillId="0" borderId="19" xfId="1" applyFont="1" applyFill="1" applyBorder="1"/>
    <xf numFmtId="38" fontId="1" fillId="0" borderId="1" xfId="1" applyFont="1" applyFill="1" applyBorder="1"/>
    <xf numFmtId="176" fontId="5" fillId="0" borderId="1" xfId="0" applyNumberFormat="1" applyFont="1" applyFill="1" applyBorder="1"/>
    <xf numFmtId="38" fontId="0" fillId="0" borderId="0" xfId="1" applyFont="1" applyFill="1"/>
    <xf numFmtId="38" fontId="3" fillId="0" borderId="0" xfId="1" applyFont="1" applyFill="1"/>
    <xf numFmtId="38" fontId="6" fillId="0" borderId="6" xfId="1" applyFont="1" applyFill="1" applyBorder="1"/>
    <xf numFmtId="38" fontId="6" fillId="0" borderId="7" xfId="1" applyFont="1" applyFill="1" applyBorder="1"/>
    <xf numFmtId="38" fontId="5" fillId="0" borderId="0" xfId="1" applyFont="1" applyFill="1"/>
    <xf numFmtId="38" fontId="5" fillId="0" borderId="0" xfId="1" applyFont="1" applyFill="1" applyBorder="1"/>
    <xf numFmtId="0" fontId="5" fillId="0" borderId="0" xfId="0" applyFont="1" applyFill="1" applyBorder="1"/>
    <xf numFmtId="38" fontId="6" fillId="0" borderId="6" xfId="1" applyFont="1" applyFill="1" applyBorder="1" applyAlignment="1">
      <alignment horizontal="right"/>
    </xf>
    <xf numFmtId="38" fontId="1" fillId="0" borderId="4" xfId="1" applyFont="1" applyFill="1" applyBorder="1"/>
    <xf numFmtId="0" fontId="0" fillId="0" borderId="0" xfId="0" applyAlignment="1">
      <alignment vertical="center"/>
    </xf>
    <xf numFmtId="0" fontId="0" fillId="0" borderId="17" xfId="0" applyBorder="1" applyAlignment="1">
      <alignment vertical="center"/>
    </xf>
    <xf numFmtId="0" fontId="0" fillId="0" borderId="0" xfId="0" applyAlignment="1">
      <alignment horizontal="right" vertical="center"/>
    </xf>
    <xf numFmtId="0" fontId="0" fillId="0" borderId="6" xfId="0" applyBorder="1" applyAlignment="1"/>
    <xf numFmtId="0" fontId="0" fillId="0" borderId="1" xfId="0" applyBorder="1" applyAlignment="1">
      <alignment horizontal="right" vertical="center"/>
    </xf>
    <xf numFmtId="0" fontId="0" fillId="0" borderId="1" xfId="0" applyFill="1" applyBorder="1" applyAlignment="1">
      <alignment horizontal="center" vertical="center"/>
    </xf>
    <xf numFmtId="38" fontId="6" fillId="0" borderId="32" xfId="1" applyFont="1" applyFill="1" applyBorder="1" applyAlignment="1">
      <alignment horizontal="right"/>
    </xf>
    <xf numFmtId="0" fontId="5" fillId="0" borderId="58" xfId="0" applyFont="1" applyBorder="1" applyAlignment="1">
      <alignment horizontal="center"/>
    </xf>
    <xf numFmtId="176" fontId="5" fillId="0" borderId="49" xfId="0" applyNumberFormat="1" applyFont="1" applyBorder="1"/>
    <xf numFmtId="0" fontId="5" fillId="0" borderId="2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center" vertical="center"/>
    </xf>
    <xf numFmtId="0" fontId="5" fillId="0" borderId="59" xfId="0" applyFont="1" applyBorder="1" applyAlignment="1">
      <alignment horizontal="right"/>
    </xf>
    <xf numFmtId="0" fontId="5" fillId="0" borderId="60" xfId="0" applyFont="1" applyBorder="1"/>
    <xf numFmtId="0" fontId="5" fillId="0" borderId="61" xfId="0" applyFont="1" applyBorder="1"/>
    <xf numFmtId="0" fontId="3" fillId="0" borderId="6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62" xfId="0" applyFont="1" applyFill="1" applyBorder="1" applyAlignment="1">
      <alignment horizontal="center" vertical="center" wrapText="1"/>
    </xf>
    <xf numFmtId="38" fontId="5" fillId="0" borderId="10" xfId="1" applyFont="1" applyBorder="1" applyAlignment="1">
      <alignment horizontal="center" vertical="center"/>
    </xf>
    <xf numFmtId="38" fontId="5" fillId="0" borderId="58" xfId="1" applyFont="1" applyBorder="1" applyAlignment="1">
      <alignment horizontal="center"/>
    </xf>
    <xf numFmtId="38" fontId="0" fillId="0" borderId="49" xfId="1" applyFont="1" applyBorder="1"/>
    <xf numFmtId="38" fontId="6" fillId="0" borderId="18" xfId="1" applyFont="1" applyBorder="1"/>
    <xf numFmtId="177" fontId="0" fillId="0" borderId="1" xfId="0" applyNumberFormat="1" applyBorder="1" applyAlignment="1">
      <alignment vertical="center"/>
    </xf>
    <xf numFmtId="38" fontId="5" fillId="0" borderId="26" xfId="1" applyFont="1" applyFill="1" applyBorder="1" applyAlignment="1">
      <alignment horizontal="right"/>
    </xf>
    <xf numFmtId="38" fontId="1" fillId="0" borderId="27" xfId="1" applyFont="1" applyFill="1" applyBorder="1"/>
    <xf numFmtId="38" fontId="1" fillId="0" borderId="39" xfId="1" applyFont="1" applyFill="1" applyBorder="1"/>
    <xf numFmtId="38" fontId="6" fillId="0" borderId="4" xfId="1" applyFont="1" applyFill="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177" fontId="0" fillId="2" borderId="1" xfId="0" applyNumberFormat="1" applyFill="1" applyBorder="1" applyAlignment="1">
      <alignment vertical="center"/>
    </xf>
    <xf numFmtId="0" fontId="0" fillId="2" borderId="1" xfId="0" applyFill="1" applyBorder="1" applyAlignment="1">
      <alignment horizontal="center" vertical="center"/>
    </xf>
    <xf numFmtId="38" fontId="0" fillId="0" borderId="40" xfId="1" applyFont="1" applyBorder="1"/>
    <xf numFmtId="38" fontId="5" fillId="0" borderId="46" xfId="1" applyFont="1" applyBorder="1" applyAlignment="1">
      <alignment vertical="center" wrapText="1"/>
    </xf>
    <xf numFmtId="38" fontId="5" fillId="0" borderId="17" xfId="1" applyFont="1" applyBorder="1" applyAlignment="1">
      <alignment horizontal="center" vertical="center"/>
    </xf>
    <xf numFmtId="38" fontId="5" fillId="0" borderId="27" xfId="1" applyFont="1" applyBorder="1" applyAlignment="1">
      <alignment vertical="center" wrapText="1"/>
    </xf>
    <xf numFmtId="38" fontId="5" fillId="0" borderId="0" xfId="1" applyFont="1" applyAlignment="1"/>
    <xf numFmtId="38" fontId="5" fillId="0" borderId="1" xfId="1" applyFont="1" applyFill="1" applyBorder="1" applyAlignment="1">
      <alignment horizontal="right"/>
    </xf>
    <xf numFmtId="0" fontId="6" fillId="0" borderId="21" xfId="0" applyFont="1" applyBorder="1" applyAlignment="1">
      <alignment horizontal="center" vertical="center" shrinkToFit="1"/>
    </xf>
    <xf numFmtId="38" fontId="5" fillId="0" borderId="19" xfId="1" applyFont="1" applyBorder="1" applyAlignment="1">
      <alignment horizontal="center" vertical="center"/>
    </xf>
    <xf numFmtId="38" fontId="5" fillId="0" borderId="63" xfId="1" applyFont="1" applyBorder="1" applyAlignment="1">
      <alignment vertical="center"/>
    </xf>
    <xf numFmtId="38" fontId="5" fillId="0" borderId="64" xfId="1" applyFont="1" applyBorder="1" applyAlignment="1">
      <alignment vertical="center"/>
    </xf>
    <xf numFmtId="38" fontId="5" fillId="0" borderId="65" xfId="1" applyFont="1" applyBorder="1" applyAlignment="1">
      <alignment vertical="center"/>
    </xf>
    <xf numFmtId="38" fontId="5" fillId="0" borderId="66" xfId="1" applyFont="1" applyFill="1" applyBorder="1" applyAlignment="1">
      <alignment horizontal="center"/>
    </xf>
    <xf numFmtId="38" fontId="5" fillId="0" borderId="68" xfId="1" applyFont="1" applyFill="1" applyBorder="1"/>
    <xf numFmtId="38" fontId="5" fillId="0" borderId="71" xfId="1" applyFont="1" applyFill="1" applyBorder="1"/>
    <xf numFmtId="38" fontId="5" fillId="0" borderId="72" xfId="1" applyFont="1" applyFill="1" applyBorder="1" applyAlignment="1">
      <alignment horizontal="right"/>
    </xf>
    <xf numFmtId="38" fontId="5" fillId="0" borderId="68" xfId="1" applyFont="1" applyFill="1" applyBorder="1" applyAlignment="1"/>
    <xf numFmtId="38" fontId="5" fillId="0" borderId="70" xfId="1" applyFont="1" applyFill="1" applyBorder="1" applyAlignment="1"/>
    <xf numFmtId="38" fontId="3" fillId="0" borderId="0" xfId="1" applyFont="1" applyAlignment="1">
      <alignment vertical="top" wrapText="1"/>
    </xf>
    <xf numFmtId="38" fontId="4" fillId="0" borderId="0" xfId="1" applyFont="1" applyAlignment="1">
      <alignment horizontal="center" vertical="center"/>
    </xf>
    <xf numFmtId="38" fontId="5" fillId="0" borderId="0" xfId="1" applyFont="1" applyBorder="1" applyAlignment="1"/>
    <xf numFmtId="38" fontId="5" fillId="0" borderId="22" xfId="1" applyFont="1" applyBorder="1" applyAlignment="1">
      <alignment horizontal="center" vertical="center"/>
    </xf>
    <xf numFmtId="38" fontId="0" fillId="0" borderId="23" xfId="1" applyFont="1" applyBorder="1" applyAlignment="1">
      <alignment horizontal="center" vertical="center"/>
    </xf>
    <xf numFmtId="38" fontId="0" fillId="0" borderId="24" xfId="1"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38" fontId="5" fillId="0" borderId="10" xfId="1" applyFont="1" applyBorder="1" applyAlignment="1">
      <alignment horizontal="center" vertical="center"/>
    </xf>
    <xf numFmtId="38" fontId="5" fillId="0" borderId="27" xfId="1" applyFont="1" applyBorder="1" applyAlignment="1">
      <alignment horizontal="center" vertical="center"/>
    </xf>
    <xf numFmtId="38" fontId="0" fillId="0" borderId="0" xfId="1" applyFont="1" applyAlignment="1">
      <alignment vertical="top" wrapText="1"/>
    </xf>
    <xf numFmtId="38" fontId="6" fillId="0" borderId="15" xfId="1" applyFont="1" applyBorder="1" applyAlignment="1">
      <alignment horizontal="center" vertical="center"/>
    </xf>
    <xf numFmtId="38" fontId="6" fillId="0" borderId="14" xfId="1" applyFont="1" applyBorder="1" applyAlignment="1">
      <alignment horizontal="center" vertical="center"/>
    </xf>
    <xf numFmtId="38" fontId="6" fillId="0" borderId="28" xfId="1" applyFont="1" applyBorder="1" applyAlignment="1">
      <alignment horizontal="center"/>
    </xf>
    <xf numFmtId="38" fontId="6" fillId="0" borderId="29" xfId="1" applyFont="1" applyBorder="1" applyAlignment="1">
      <alignment horizontal="center"/>
    </xf>
    <xf numFmtId="38" fontId="6" fillId="0" borderId="28" xfId="1" applyFont="1" applyBorder="1" applyAlignment="1">
      <alignment horizontal="center" vertical="center"/>
    </xf>
    <xf numFmtId="38" fontId="6" fillId="0" borderId="12" xfId="1" applyFont="1" applyBorder="1" applyAlignment="1">
      <alignment horizontal="center" vertical="center"/>
    </xf>
    <xf numFmtId="38" fontId="6" fillId="0" borderId="30" xfId="1" applyFont="1" applyBorder="1" applyAlignment="1">
      <alignment horizontal="center" vertical="center"/>
    </xf>
    <xf numFmtId="38" fontId="6" fillId="0" borderId="21" xfId="1" applyFont="1" applyBorder="1" applyAlignment="1">
      <alignment horizontal="center" vertical="center"/>
    </xf>
    <xf numFmtId="38" fontId="6" fillId="0" borderId="31" xfId="1" applyFont="1" applyBorder="1" applyAlignment="1">
      <alignment horizontal="center" vertical="center"/>
    </xf>
    <xf numFmtId="38" fontId="6" fillId="0" borderId="16" xfId="1" applyFont="1" applyBorder="1" applyAlignment="1">
      <alignment horizontal="center" vertical="center"/>
    </xf>
    <xf numFmtId="38" fontId="6" fillId="0" borderId="5" xfId="1" applyFont="1" applyBorder="1" applyAlignment="1">
      <alignment horizontal="center" vertical="center"/>
    </xf>
    <xf numFmtId="38" fontId="6" fillId="0" borderId="9" xfId="1" applyFont="1" applyBorder="1" applyAlignment="1">
      <alignment horizontal="center" vertical="center"/>
    </xf>
    <xf numFmtId="0" fontId="6" fillId="0" borderId="9" xfId="0" applyFont="1" applyBorder="1" applyAlignment="1">
      <alignment horizontal="center" vertical="center" shrinkToFit="1"/>
    </xf>
    <xf numFmtId="0" fontId="6" fillId="0" borderId="16" xfId="0" applyFont="1" applyBorder="1" applyAlignment="1">
      <alignment horizontal="center" vertical="center" shrinkToFit="1"/>
    </xf>
    <xf numFmtId="38" fontId="6" fillId="0" borderId="9" xfId="1" applyFont="1" applyBorder="1" applyAlignment="1">
      <alignment horizontal="center" vertical="center" wrapText="1"/>
    </xf>
    <xf numFmtId="38" fontId="6" fillId="0" borderId="16"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9" xfId="1" applyFont="1" applyFill="1" applyBorder="1" applyAlignment="1">
      <alignment horizontal="center" vertical="center"/>
    </xf>
    <xf numFmtId="38" fontId="6" fillId="0" borderId="16" xfId="1" applyFont="1" applyFill="1" applyBorder="1" applyAlignment="1">
      <alignment horizontal="center" vertical="center"/>
    </xf>
    <xf numFmtId="38" fontId="6" fillId="0" borderId="5" xfId="1" applyFont="1" applyFill="1" applyBorder="1" applyAlignment="1">
      <alignment horizontal="center" vertical="center"/>
    </xf>
    <xf numFmtId="38" fontId="7" fillId="0" borderId="0" xfId="1" applyFont="1" applyBorder="1" applyAlignment="1">
      <alignment vertical="center"/>
    </xf>
    <xf numFmtId="38" fontId="5" fillId="0" borderId="48" xfId="1" applyFont="1" applyBorder="1" applyAlignment="1"/>
    <xf numFmtId="38" fontId="5" fillId="0" borderId="46" xfId="1" applyFont="1" applyBorder="1" applyAlignment="1">
      <alignment horizontal="center" vertical="center" wrapText="1"/>
    </xf>
    <xf numFmtId="38" fontId="5" fillId="0" borderId="49" xfId="1" applyFont="1" applyBorder="1" applyAlignment="1">
      <alignment horizontal="center" vertical="center" wrapText="1"/>
    </xf>
    <xf numFmtId="38" fontId="5" fillId="0" borderId="46" xfId="1" applyFont="1" applyBorder="1" applyAlignment="1">
      <alignment vertical="center" wrapText="1"/>
    </xf>
    <xf numFmtId="38" fontId="5" fillId="0" borderId="49" xfId="1" applyFont="1" applyBorder="1" applyAlignment="1">
      <alignment vertical="center" wrapText="1"/>
    </xf>
    <xf numFmtId="38" fontId="5" fillId="0" borderId="50" xfId="1" applyFont="1" applyBorder="1" applyAlignment="1">
      <alignment horizontal="center" vertical="center"/>
    </xf>
    <xf numFmtId="38" fontId="5" fillId="0" borderId="51" xfId="1" applyFont="1" applyBorder="1" applyAlignment="1">
      <alignment horizontal="center" vertical="center"/>
    </xf>
    <xf numFmtId="38" fontId="5" fillId="0" borderId="52" xfId="1" applyFont="1" applyBorder="1" applyAlignment="1">
      <alignment horizontal="center" vertical="center"/>
    </xf>
    <xf numFmtId="38" fontId="5" fillId="0" borderId="53" xfId="1" applyFont="1" applyBorder="1" applyAlignment="1">
      <alignment horizontal="center" vertical="center"/>
    </xf>
    <xf numFmtId="38" fontId="5" fillId="0" borderId="48" xfId="1" applyFont="1" applyBorder="1" applyAlignment="1">
      <alignment horizontal="center" vertical="center"/>
    </xf>
    <xf numFmtId="38" fontId="5" fillId="0" borderId="45" xfId="1" applyFont="1" applyBorder="1" applyAlignment="1">
      <alignment horizontal="center" vertical="center"/>
    </xf>
    <xf numFmtId="38" fontId="5" fillId="0" borderId="16"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56" xfId="1" applyFont="1" applyBorder="1" applyAlignment="1">
      <alignment horizontal="center" vertical="center"/>
    </xf>
    <xf numFmtId="38" fontId="5" fillId="0" borderId="17" xfId="1" applyFont="1" applyBorder="1" applyAlignment="1">
      <alignment horizontal="center" vertical="center"/>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7" xfId="1" applyFont="1" applyBorder="1" applyAlignment="1">
      <alignment vertical="center" wrapText="1"/>
    </xf>
    <xf numFmtId="38" fontId="6" fillId="0" borderId="41" xfId="1" applyFont="1" applyBorder="1" applyAlignment="1">
      <alignment horizontal="center" vertical="center" wrapText="1"/>
    </xf>
    <xf numFmtId="38" fontId="6" fillId="0" borderId="42"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43" xfId="1" applyFont="1" applyBorder="1" applyAlignment="1">
      <alignment horizontal="center" vertical="center" wrapText="1"/>
    </xf>
    <xf numFmtId="38" fontId="6" fillId="0" borderId="44" xfId="1" applyFont="1" applyBorder="1" applyAlignment="1">
      <alignment horizontal="center" vertical="center" wrapText="1"/>
    </xf>
    <xf numFmtId="38" fontId="6" fillId="0" borderId="45"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38" xfId="1" applyFont="1" applyBorder="1" applyAlignment="1">
      <alignment vertical="center" wrapText="1"/>
    </xf>
    <xf numFmtId="38" fontId="5" fillId="0" borderId="40" xfId="1" applyFont="1" applyBorder="1" applyAlignment="1">
      <alignment vertical="center" wrapText="1"/>
    </xf>
    <xf numFmtId="38" fontId="5" fillId="0" borderId="50" xfId="1" applyFont="1" applyBorder="1" applyAlignment="1">
      <alignment vertical="center" wrapText="1"/>
    </xf>
    <xf numFmtId="38" fontId="5" fillId="0" borderId="53" xfId="1" applyFont="1" applyBorder="1" applyAlignment="1">
      <alignment vertical="center" wrapText="1"/>
    </xf>
    <xf numFmtId="38" fontId="5" fillId="0" borderId="0" xfId="1" applyFont="1" applyAlignment="1"/>
    <xf numFmtId="38" fontId="5" fillId="0" borderId="22" xfId="1" applyFont="1" applyBorder="1" applyAlignment="1">
      <alignment horizontal="center"/>
    </xf>
    <xf numFmtId="38" fontId="5" fillId="0" borderId="23" xfId="1" applyFont="1" applyBorder="1" applyAlignment="1">
      <alignment horizontal="center"/>
    </xf>
    <xf numFmtId="38" fontId="5" fillId="0" borderId="57" xfId="1" applyFont="1" applyBorder="1" applyAlignment="1">
      <alignment horizontal="center"/>
    </xf>
    <xf numFmtId="38" fontId="5" fillId="0" borderId="32" xfId="1" applyFont="1" applyFill="1" applyBorder="1" applyAlignment="1">
      <alignment horizontal="center"/>
    </xf>
    <xf numFmtId="0" fontId="0" fillId="0" borderId="33" xfId="0" applyFill="1" applyBorder="1" applyAlignment="1">
      <alignment horizontal="center"/>
    </xf>
    <xf numFmtId="0" fontId="0" fillId="0" borderId="34" xfId="0" applyFill="1" applyBorder="1" applyAlignment="1">
      <alignment horizontal="center"/>
    </xf>
    <xf numFmtId="38" fontId="5" fillId="0" borderId="33" xfId="1" applyFont="1" applyFill="1" applyBorder="1" applyAlignment="1">
      <alignment horizontal="center"/>
    </xf>
    <xf numFmtId="38" fontId="5" fillId="0" borderId="34" xfId="1" applyFont="1" applyFill="1" applyBorder="1" applyAlignment="1">
      <alignment horizontal="center"/>
    </xf>
    <xf numFmtId="38" fontId="5" fillId="0" borderId="47" xfId="1" applyFont="1" applyFill="1" applyBorder="1" applyAlignment="1">
      <alignment horizontal="center"/>
    </xf>
    <xf numFmtId="0" fontId="0" fillId="0" borderId="0" xfId="0" applyFill="1" applyBorder="1" applyAlignment="1">
      <alignment horizontal="center"/>
    </xf>
    <xf numFmtId="0" fontId="0" fillId="0" borderId="43" xfId="0" applyFill="1" applyBorder="1" applyAlignment="1">
      <alignment horizontal="center"/>
    </xf>
    <xf numFmtId="38" fontId="5" fillId="0" borderId="35" xfId="1" applyFont="1" applyFill="1" applyBorder="1" applyAlignment="1">
      <alignment horizontal="center"/>
    </xf>
    <xf numFmtId="0" fontId="0" fillId="0" borderId="36" xfId="0" applyFill="1" applyBorder="1" applyAlignment="1">
      <alignment horizontal="center"/>
    </xf>
    <xf numFmtId="0" fontId="0" fillId="0" borderId="37" xfId="0" applyFill="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38" fontId="5" fillId="0" borderId="36" xfId="1" applyFont="1" applyFill="1" applyBorder="1" applyAlignment="1">
      <alignment horizontal="center"/>
    </xf>
    <xf numFmtId="38" fontId="5" fillId="0" borderId="37" xfId="1" applyFont="1" applyFill="1" applyBorder="1" applyAlignment="1">
      <alignment horizontal="center"/>
    </xf>
    <xf numFmtId="38" fontId="5" fillId="0" borderId="1" xfId="1" applyFont="1" applyFill="1" applyBorder="1" applyAlignment="1">
      <alignment horizontal="center"/>
    </xf>
    <xf numFmtId="38" fontId="5" fillId="0" borderId="51" xfId="1" applyFont="1" applyBorder="1" applyAlignment="1">
      <alignment vertical="center" wrapText="1"/>
    </xf>
    <xf numFmtId="38" fontId="5" fillId="0" borderId="48" xfId="1" applyFont="1" applyBorder="1" applyAlignment="1">
      <alignment vertical="center" wrapText="1"/>
    </xf>
    <xf numFmtId="38" fontId="5" fillId="0" borderId="52" xfId="1" applyFont="1" applyBorder="1" applyAlignment="1">
      <alignment vertical="center" wrapText="1"/>
    </xf>
    <xf numFmtId="38" fontId="5" fillId="0" borderId="45" xfId="1" applyFont="1" applyBorder="1" applyAlignment="1">
      <alignment vertical="center" wrapText="1"/>
    </xf>
    <xf numFmtId="38" fontId="5" fillId="0" borderId="69" xfId="1" applyFont="1" applyFill="1" applyBorder="1" applyAlignment="1">
      <alignment horizontal="center"/>
    </xf>
    <xf numFmtId="38" fontId="5" fillId="0" borderId="70" xfId="1" applyFont="1" applyFill="1" applyBorder="1" applyAlignment="1">
      <alignment horizontal="center"/>
    </xf>
    <xf numFmtId="38" fontId="5" fillId="0" borderId="67" xfId="1" applyFont="1" applyFill="1" applyBorder="1" applyAlignment="1">
      <alignment horizontal="center"/>
    </xf>
    <xf numFmtId="38" fontId="5" fillId="0" borderId="39" xfId="1" applyFont="1" applyBorder="1" applyAlignment="1">
      <alignment vertical="center" wrapText="1"/>
    </xf>
    <xf numFmtId="38" fontId="5" fillId="0" borderId="32" xfId="1" applyFont="1" applyBorder="1" applyAlignment="1">
      <alignment horizontal="center"/>
    </xf>
    <xf numFmtId="38" fontId="5" fillId="0" borderId="33" xfId="1" applyFont="1" applyBorder="1" applyAlignment="1">
      <alignment horizontal="center"/>
    </xf>
    <xf numFmtId="38" fontId="5" fillId="0" borderId="34" xfId="1" applyFont="1" applyBorder="1" applyAlignment="1">
      <alignment horizontal="center"/>
    </xf>
    <xf numFmtId="0" fontId="5" fillId="0" borderId="0" xfId="0" applyFont="1" applyBorder="1" applyAlignment="1"/>
    <xf numFmtId="0" fontId="0" fillId="0" borderId="1" xfId="0" applyBorder="1" applyAlignment="1">
      <alignment horizontal="center" vertical="center"/>
    </xf>
    <xf numFmtId="0" fontId="9" fillId="0" borderId="0" xfId="0"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tabSelected="1" zoomScaleNormal="100" workbookViewId="0">
      <pane ySplit="6" topLeftCell="A40" activePane="bottomLeft" state="frozen"/>
      <selection pane="bottomLeft" activeCell="J44" sqref="J44"/>
    </sheetView>
  </sheetViews>
  <sheetFormatPr defaultColWidth="9" defaultRowHeight="21.95" customHeight="1" x14ac:dyDescent="0.15"/>
  <cols>
    <col min="1" max="1" width="10.25" style="5" bestFit="1" customWidth="1"/>
    <col min="2" max="16384" width="9" style="5"/>
  </cols>
  <sheetData>
    <row r="1" spans="1:8" ht="21.95" customHeight="1" x14ac:dyDescent="0.15">
      <c r="H1" s="6" t="s">
        <v>74</v>
      </c>
    </row>
    <row r="2" spans="1:8" ht="21.95" customHeight="1" x14ac:dyDescent="0.15">
      <c r="A2" s="125" t="s">
        <v>73</v>
      </c>
      <c r="B2" s="125"/>
      <c r="C2" s="125"/>
      <c r="D2" s="125"/>
      <c r="E2" s="125"/>
      <c r="F2" s="125"/>
      <c r="G2" s="125"/>
      <c r="H2" s="125"/>
    </row>
    <row r="3" spans="1:8" ht="14.25" customHeight="1" x14ac:dyDescent="0.15"/>
    <row r="4" spans="1:8" ht="17.25" customHeight="1" thickBot="1" x14ac:dyDescent="0.2">
      <c r="A4" s="126" t="s">
        <v>71</v>
      </c>
      <c r="B4" s="126"/>
      <c r="C4" s="126"/>
      <c r="D4" s="126"/>
      <c r="E4" s="126"/>
      <c r="F4" s="126"/>
      <c r="G4" s="126"/>
      <c r="H4" s="18" t="s">
        <v>53</v>
      </c>
    </row>
    <row r="5" spans="1:8" ht="21.95" customHeight="1" x14ac:dyDescent="0.15">
      <c r="A5" s="130" t="s">
        <v>36</v>
      </c>
      <c r="B5" s="132" t="s">
        <v>34</v>
      </c>
      <c r="C5" s="127" t="s">
        <v>35</v>
      </c>
      <c r="D5" s="128"/>
      <c r="E5" s="128"/>
      <c r="F5" s="128"/>
      <c r="G5" s="128"/>
      <c r="H5" s="129"/>
    </row>
    <row r="6" spans="1:8" ht="21.95" customHeight="1" thickBot="1" x14ac:dyDescent="0.2">
      <c r="A6" s="131"/>
      <c r="B6" s="133"/>
      <c r="C6" s="39" t="s">
        <v>7</v>
      </c>
      <c r="D6" s="39" t="s">
        <v>1</v>
      </c>
      <c r="E6" s="39" t="s">
        <v>2</v>
      </c>
      <c r="F6" s="39" t="s">
        <v>3</v>
      </c>
      <c r="G6" s="39" t="s">
        <v>4</v>
      </c>
      <c r="H6" s="40" t="s">
        <v>5</v>
      </c>
    </row>
    <row r="7" spans="1:8" ht="18.75" customHeight="1" thickTop="1" x14ac:dyDescent="0.15">
      <c r="A7" s="23" t="s">
        <v>119</v>
      </c>
      <c r="B7" s="37">
        <v>4</v>
      </c>
      <c r="C7" s="37">
        <v>3</v>
      </c>
      <c r="D7" s="37"/>
      <c r="E7" s="37">
        <v>1</v>
      </c>
      <c r="F7" s="37"/>
      <c r="G7" s="37"/>
      <c r="H7" s="38">
        <f>SUM(C7:G7)</f>
        <v>4</v>
      </c>
    </row>
    <row r="8" spans="1:8" ht="18.75" customHeight="1" x14ac:dyDescent="0.15">
      <c r="A8" s="21" t="s">
        <v>9</v>
      </c>
      <c r="B8" s="8">
        <v>14</v>
      </c>
      <c r="C8" s="8">
        <v>13</v>
      </c>
      <c r="D8" s="8"/>
      <c r="E8" s="8">
        <v>1</v>
      </c>
      <c r="F8" s="8"/>
      <c r="G8" s="8"/>
      <c r="H8" s="36">
        <f t="shared" ref="H8:H23" si="0">SUM(C8:G8)</f>
        <v>14</v>
      </c>
    </row>
    <row r="9" spans="1:8" ht="18.75" customHeight="1" x14ac:dyDescent="0.15">
      <c r="A9" s="21" t="s">
        <v>10</v>
      </c>
      <c r="B9" s="8">
        <v>10</v>
      </c>
      <c r="C9" s="8">
        <v>9</v>
      </c>
      <c r="D9" s="8"/>
      <c r="E9" s="8">
        <v>1</v>
      </c>
      <c r="F9" s="8"/>
      <c r="G9" s="8"/>
      <c r="H9" s="36">
        <f t="shared" si="0"/>
        <v>10</v>
      </c>
    </row>
    <row r="10" spans="1:8" ht="18.75" customHeight="1" x14ac:dyDescent="0.15">
      <c r="A10" s="21" t="s">
        <v>120</v>
      </c>
      <c r="B10" s="8">
        <v>44</v>
      </c>
      <c r="C10" s="8">
        <v>35</v>
      </c>
      <c r="D10" s="8">
        <v>1</v>
      </c>
      <c r="E10" s="8">
        <v>8</v>
      </c>
      <c r="F10" s="8">
        <v>2</v>
      </c>
      <c r="G10" s="8">
        <v>1</v>
      </c>
      <c r="H10" s="36">
        <f t="shared" si="0"/>
        <v>47</v>
      </c>
    </row>
    <row r="11" spans="1:8" ht="18.75" customHeight="1" x14ac:dyDescent="0.15">
      <c r="A11" s="21" t="s">
        <v>11</v>
      </c>
      <c r="B11" s="8">
        <v>44</v>
      </c>
      <c r="C11" s="8">
        <v>33</v>
      </c>
      <c r="D11" s="8">
        <v>3</v>
      </c>
      <c r="E11" s="8">
        <v>4</v>
      </c>
      <c r="F11" s="8">
        <v>3</v>
      </c>
      <c r="G11" s="8">
        <v>3</v>
      </c>
      <c r="H11" s="36">
        <f t="shared" si="0"/>
        <v>46</v>
      </c>
    </row>
    <row r="12" spans="1:8" ht="18.75" customHeight="1" x14ac:dyDescent="0.15">
      <c r="A12" s="21" t="s">
        <v>12</v>
      </c>
      <c r="B12" s="8">
        <v>25</v>
      </c>
      <c r="C12" s="8">
        <v>21</v>
      </c>
      <c r="D12" s="8">
        <v>1</v>
      </c>
      <c r="E12" s="8">
        <v>2</v>
      </c>
      <c r="F12" s="8">
        <v>1</v>
      </c>
      <c r="G12" s="8"/>
      <c r="H12" s="36">
        <f t="shared" si="0"/>
        <v>25</v>
      </c>
    </row>
    <row r="13" spans="1:8" ht="18.75" customHeight="1" x14ac:dyDescent="0.15">
      <c r="A13" s="21" t="s">
        <v>13</v>
      </c>
      <c r="B13" s="8">
        <v>33</v>
      </c>
      <c r="C13" s="8">
        <v>19</v>
      </c>
      <c r="D13" s="8">
        <v>7</v>
      </c>
      <c r="E13" s="8">
        <v>1</v>
      </c>
      <c r="F13" s="8">
        <v>4</v>
      </c>
      <c r="G13" s="8">
        <v>3</v>
      </c>
      <c r="H13" s="36">
        <f t="shared" si="0"/>
        <v>34</v>
      </c>
    </row>
    <row r="14" spans="1:8" ht="18.75" customHeight="1" x14ac:dyDescent="0.15">
      <c r="A14" s="21" t="s">
        <v>14</v>
      </c>
      <c r="B14" s="8">
        <v>17</v>
      </c>
      <c r="C14" s="8">
        <v>9</v>
      </c>
      <c r="D14" s="8">
        <v>6</v>
      </c>
      <c r="E14" s="8">
        <v>2</v>
      </c>
      <c r="F14" s="8">
        <v>1</v>
      </c>
      <c r="G14" s="8">
        <v>1</v>
      </c>
      <c r="H14" s="36">
        <f t="shared" si="0"/>
        <v>19</v>
      </c>
    </row>
    <row r="15" spans="1:8" ht="18.75" customHeight="1" x14ac:dyDescent="0.15">
      <c r="A15" s="21" t="s">
        <v>15</v>
      </c>
      <c r="B15" s="8">
        <v>9</v>
      </c>
      <c r="C15" s="8">
        <v>4</v>
      </c>
      <c r="D15" s="8">
        <v>4</v>
      </c>
      <c r="E15" s="8">
        <v>1</v>
      </c>
      <c r="F15" s="8">
        <v>3</v>
      </c>
      <c r="G15" s="8"/>
      <c r="H15" s="36">
        <f t="shared" si="0"/>
        <v>12</v>
      </c>
    </row>
    <row r="16" spans="1:8" ht="18.75" customHeight="1" x14ac:dyDescent="0.15">
      <c r="A16" s="21" t="s">
        <v>16</v>
      </c>
      <c r="B16" s="8">
        <v>44</v>
      </c>
      <c r="C16" s="8">
        <v>10</v>
      </c>
      <c r="D16" s="8">
        <v>36</v>
      </c>
      <c r="E16" s="8">
        <v>1</v>
      </c>
      <c r="F16" s="8">
        <v>7</v>
      </c>
      <c r="G16" s="8">
        <v>6</v>
      </c>
      <c r="H16" s="36">
        <f t="shared" si="0"/>
        <v>60</v>
      </c>
    </row>
    <row r="17" spans="1:8" ht="18.75" customHeight="1" x14ac:dyDescent="0.15">
      <c r="A17" s="21" t="s">
        <v>17</v>
      </c>
      <c r="B17" s="8">
        <v>67</v>
      </c>
      <c r="C17" s="8">
        <v>6</v>
      </c>
      <c r="D17" s="8">
        <v>33</v>
      </c>
      <c r="E17" s="8">
        <v>2</v>
      </c>
      <c r="F17" s="8">
        <v>4</v>
      </c>
      <c r="G17" s="8">
        <v>31</v>
      </c>
      <c r="H17" s="36">
        <f t="shared" si="0"/>
        <v>76</v>
      </c>
    </row>
    <row r="18" spans="1:8" ht="18.75" customHeight="1" x14ac:dyDescent="0.15">
      <c r="A18" s="21" t="s">
        <v>18</v>
      </c>
      <c r="B18" s="8">
        <v>109</v>
      </c>
      <c r="C18" s="8">
        <v>28</v>
      </c>
      <c r="D18" s="8">
        <v>84</v>
      </c>
      <c r="E18" s="8"/>
      <c r="F18" s="8">
        <v>9</v>
      </c>
      <c r="G18" s="8">
        <v>7</v>
      </c>
      <c r="H18" s="36">
        <f t="shared" si="0"/>
        <v>128</v>
      </c>
    </row>
    <row r="19" spans="1:8" ht="18.75" customHeight="1" x14ac:dyDescent="0.15">
      <c r="A19" s="21" t="s">
        <v>19</v>
      </c>
      <c r="B19" s="8">
        <v>86</v>
      </c>
      <c r="C19" s="8">
        <v>21</v>
      </c>
      <c r="D19" s="8">
        <v>39</v>
      </c>
      <c r="E19" s="8">
        <v>2</v>
      </c>
      <c r="F19" s="8">
        <v>29</v>
      </c>
      <c r="G19" s="8">
        <v>8</v>
      </c>
      <c r="H19" s="36">
        <f t="shared" si="0"/>
        <v>99</v>
      </c>
    </row>
    <row r="20" spans="1:8" ht="18.75" customHeight="1" x14ac:dyDescent="0.15">
      <c r="A20" s="21" t="s">
        <v>20</v>
      </c>
      <c r="B20" s="8">
        <v>134</v>
      </c>
      <c r="C20" s="8">
        <v>67</v>
      </c>
      <c r="D20" s="8">
        <v>67</v>
      </c>
      <c r="E20" s="8">
        <v>2</v>
      </c>
      <c r="F20" s="8">
        <v>7</v>
      </c>
      <c r="G20" s="8">
        <v>41</v>
      </c>
      <c r="H20" s="36">
        <f t="shared" si="0"/>
        <v>184</v>
      </c>
    </row>
    <row r="21" spans="1:8" ht="18.75" customHeight="1" x14ac:dyDescent="0.15">
      <c r="A21" s="21" t="s">
        <v>21</v>
      </c>
      <c r="B21" s="8">
        <v>132</v>
      </c>
      <c r="C21" s="8">
        <v>49</v>
      </c>
      <c r="D21" s="8">
        <v>65</v>
      </c>
      <c r="E21" s="8">
        <v>3</v>
      </c>
      <c r="F21" s="8">
        <v>7</v>
      </c>
      <c r="G21" s="8">
        <v>44</v>
      </c>
      <c r="H21" s="36">
        <f t="shared" si="0"/>
        <v>168</v>
      </c>
    </row>
    <row r="22" spans="1:8" ht="18.75" customHeight="1" x14ac:dyDescent="0.15">
      <c r="A22" s="21" t="s">
        <v>22</v>
      </c>
      <c r="B22" s="8">
        <v>146</v>
      </c>
      <c r="C22" s="8">
        <v>63</v>
      </c>
      <c r="D22" s="8">
        <v>135</v>
      </c>
      <c r="E22" s="8">
        <v>5</v>
      </c>
      <c r="F22" s="8">
        <v>4</v>
      </c>
      <c r="G22" s="8">
        <v>70</v>
      </c>
      <c r="H22" s="36">
        <f t="shared" si="0"/>
        <v>277</v>
      </c>
    </row>
    <row r="23" spans="1:8" ht="18.75" customHeight="1" x14ac:dyDescent="0.15">
      <c r="A23" s="21" t="s">
        <v>70</v>
      </c>
      <c r="B23" s="8">
        <v>106</v>
      </c>
      <c r="C23" s="8">
        <v>54</v>
      </c>
      <c r="D23" s="8">
        <v>70</v>
      </c>
      <c r="E23" s="8">
        <v>4</v>
      </c>
      <c r="F23" s="8">
        <v>2</v>
      </c>
      <c r="G23" s="8">
        <v>21</v>
      </c>
      <c r="H23" s="36">
        <f t="shared" si="0"/>
        <v>151</v>
      </c>
    </row>
    <row r="24" spans="1:8" ht="18.75" customHeight="1" x14ac:dyDescent="0.15">
      <c r="A24" s="21" t="s">
        <v>75</v>
      </c>
      <c r="B24" s="8">
        <v>141</v>
      </c>
      <c r="C24" s="8">
        <v>92</v>
      </c>
      <c r="D24" s="8">
        <v>67</v>
      </c>
      <c r="E24" s="8">
        <v>2</v>
      </c>
      <c r="F24" s="8">
        <v>4</v>
      </c>
      <c r="G24" s="8">
        <v>33</v>
      </c>
      <c r="H24" s="36">
        <f t="shared" ref="H24:H29" si="1">SUM(C24:G24)</f>
        <v>198</v>
      </c>
    </row>
    <row r="25" spans="1:8" ht="18.75" customHeight="1" x14ac:dyDescent="0.15">
      <c r="A25" s="49" t="s">
        <v>76</v>
      </c>
      <c r="B25" s="50">
        <v>156</v>
      </c>
      <c r="C25" s="50">
        <v>115</v>
      </c>
      <c r="D25" s="50">
        <v>63</v>
      </c>
      <c r="E25" s="50">
        <v>3</v>
      </c>
      <c r="F25" s="50">
        <v>6</v>
      </c>
      <c r="G25" s="50">
        <v>24</v>
      </c>
      <c r="H25" s="51">
        <f t="shared" si="1"/>
        <v>211</v>
      </c>
    </row>
    <row r="26" spans="1:8" ht="18.75" customHeight="1" x14ac:dyDescent="0.15">
      <c r="A26" s="49" t="s">
        <v>77</v>
      </c>
      <c r="B26" s="50">
        <v>165</v>
      </c>
      <c r="C26" s="50">
        <v>134</v>
      </c>
      <c r="D26" s="50">
        <v>57</v>
      </c>
      <c r="E26" s="50"/>
      <c r="F26" s="50">
        <v>12</v>
      </c>
      <c r="G26" s="50">
        <v>20</v>
      </c>
      <c r="H26" s="51">
        <f t="shared" si="1"/>
        <v>223</v>
      </c>
    </row>
    <row r="27" spans="1:8" ht="18.75" customHeight="1" x14ac:dyDescent="0.15">
      <c r="A27" s="49" t="s">
        <v>78</v>
      </c>
      <c r="B27" s="50">
        <v>231</v>
      </c>
      <c r="C27" s="50">
        <v>263</v>
      </c>
      <c r="D27" s="50">
        <v>98</v>
      </c>
      <c r="E27" s="50">
        <v>2</v>
      </c>
      <c r="F27" s="50">
        <v>5</v>
      </c>
      <c r="G27" s="50">
        <v>8</v>
      </c>
      <c r="H27" s="51">
        <f t="shared" si="1"/>
        <v>376</v>
      </c>
    </row>
    <row r="28" spans="1:8" ht="18.75" customHeight="1" x14ac:dyDescent="0.15">
      <c r="A28" s="49" t="s">
        <v>80</v>
      </c>
      <c r="B28" s="50">
        <v>268</v>
      </c>
      <c r="C28" s="50">
        <v>280</v>
      </c>
      <c r="D28" s="50">
        <v>103</v>
      </c>
      <c r="E28" s="50">
        <v>3</v>
      </c>
      <c r="F28" s="50">
        <v>12</v>
      </c>
      <c r="G28" s="50">
        <v>20</v>
      </c>
      <c r="H28" s="51">
        <f t="shared" si="1"/>
        <v>418</v>
      </c>
    </row>
    <row r="29" spans="1:8" ht="18.75" customHeight="1" x14ac:dyDescent="0.15">
      <c r="A29" s="49" t="s">
        <v>81</v>
      </c>
      <c r="B29" s="50">
        <v>299</v>
      </c>
      <c r="C29" s="50">
        <v>377</v>
      </c>
      <c r="D29" s="50">
        <v>133</v>
      </c>
      <c r="E29" s="50">
        <v>3</v>
      </c>
      <c r="F29" s="50">
        <v>12</v>
      </c>
      <c r="G29" s="50">
        <v>40</v>
      </c>
      <c r="H29" s="51">
        <f t="shared" si="1"/>
        <v>565</v>
      </c>
    </row>
    <row r="30" spans="1:8" ht="18.75" customHeight="1" x14ac:dyDescent="0.15">
      <c r="A30" s="49" t="s">
        <v>83</v>
      </c>
      <c r="B30" s="50">
        <v>341</v>
      </c>
      <c r="C30" s="50">
        <v>475</v>
      </c>
      <c r="D30" s="50">
        <v>248</v>
      </c>
      <c r="E30" s="50">
        <v>7</v>
      </c>
      <c r="F30" s="50">
        <v>18</v>
      </c>
      <c r="G30" s="50">
        <v>136</v>
      </c>
      <c r="H30" s="51">
        <f t="shared" ref="H30:H35" si="2">SUM(C30:G30)</f>
        <v>884</v>
      </c>
    </row>
    <row r="31" spans="1:8" ht="18.75" customHeight="1" x14ac:dyDescent="0.15">
      <c r="A31" s="49" t="s">
        <v>85</v>
      </c>
      <c r="B31" s="50">
        <v>511</v>
      </c>
      <c r="C31" s="50">
        <v>562</v>
      </c>
      <c r="D31" s="50">
        <v>323</v>
      </c>
      <c r="E31" s="50">
        <v>17</v>
      </c>
      <c r="F31" s="50">
        <v>12</v>
      </c>
      <c r="G31" s="50">
        <v>119</v>
      </c>
      <c r="H31" s="51">
        <f t="shared" si="2"/>
        <v>1033</v>
      </c>
    </row>
    <row r="32" spans="1:8" ht="18.75" customHeight="1" x14ac:dyDescent="0.15">
      <c r="A32" s="49" t="s">
        <v>87</v>
      </c>
      <c r="B32" s="50">
        <v>528</v>
      </c>
      <c r="C32" s="50">
        <v>387</v>
      </c>
      <c r="D32" s="50">
        <v>283</v>
      </c>
      <c r="E32" s="50">
        <v>6</v>
      </c>
      <c r="F32" s="50">
        <v>23</v>
      </c>
      <c r="G32" s="50">
        <v>52</v>
      </c>
      <c r="H32" s="51">
        <f t="shared" si="2"/>
        <v>751</v>
      </c>
    </row>
    <row r="33" spans="1:8" ht="18.75" customHeight="1" x14ac:dyDescent="0.15">
      <c r="A33" s="49" t="s">
        <v>89</v>
      </c>
      <c r="B33" s="62">
        <v>1085</v>
      </c>
      <c r="C33" s="62">
        <v>592</v>
      </c>
      <c r="D33" s="62">
        <v>871</v>
      </c>
      <c r="E33" s="62">
        <v>14</v>
      </c>
      <c r="F33" s="62">
        <v>50</v>
      </c>
      <c r="G33" s="62">
        <v>99</v>
      </c>
      <c r="H33" s="72">
        <f t="shared" si="2"/>
        <v>1626</v>
      </c>
    </row>
    <row r="34" spans="1:8" ht="18.75" customHeight="1" x14ac:dyDescent="0.15">
      <c r="A34" s="49" t="s">
        <v>91</v>
      </c>
      <c r="B34" s="62">
        <v>1643</v>
      </c>
      <c r="C34" s="62">
        <v>815</v>
      </c>
      <c r="D34" s="62">
        <v>1278</v>
      </c>
      <c r="E34" s="62">
        <v>38</v>
      </c>
      <c r="F34" s="62">
        <v>46</v>
      </c>
      <c r="G34" s="62">
        <v>108</v>
      </c>
      <c r="H34" s="72">
        <f t="shared" si="2"/>
        <v>2285</v>
      </c>
    </row>
    <row r="35" spans="1:8" s="64" customFormat="1" ht="18.75" customHeight="1" x14ac:dyDescent="0.15">
      <c r="A35" s="49" t="s">
        <v>93</v>
      </c>
      <c r="B35" s="62">
        <v>2283</v>
      </c>
      <c r="C35" s="62">
        <v>1193</v>
      </c>
      <c r="D35" s="62">
        <v>1479</v>
      </c>
      <c r="E35" s="62">
        <v>22</v>
      </c>
      <c r="F35" s="62">
        <v>57</v>
      </c>
      <c r="G35" s="62">
        <v>170</v>
      </c>
      <c r="H35" s="72">
        <f t="shared" si="2"/>
        <v>2921</v>
      </c>
    </row>
    <row r="36" spans="1:8" s="64" customFormat="1" ht="18.75" customHeight="1" x14ac:dyDescent="0.15">
      <c r="A36" s="49" t="s">
        <v>96</v>
      </c>
      <c r="B36" s="62">
        <v>2685</v>
      </c>
      <c r="C36" s="62">
        <v>1443</v>
      </c>
      <c r="D36" s="62">
        <v>1807</v>
      </c>
      <c r="E36" s="62">
        <v>54</v>
      </c>
      <c r="F36" s="62">
        <v>112</v>
      </c>
      <c r="G36" s="62">
        <v>172</v>
      </c>
      <c r="H36" s="72">
        <f t="shared" ref="H36:H43" si="3">SUM(C36:G36)</f>
        <v>3588</v>
      </c>
    </row>
    <row r="37" spans="1:8" ht="18.75" customHeight="1" x14ac:dyDescent="0.15">
      <c r="A37" s="49" t="s">
        <v>97</v>
      </c>
      <c r="B37" s="62">
        <v>2990</v>
      </c>
      <c r="C37" s="62">
        <v>1378</v>
      </c>
      <c r="D37" s="62">
        <v>2257</v>
      </c>
      <c r="E37" s="62">
        <v>49</v>
      </c>
      <c r="F37" s="62">
        <v>112</v>
      </c>
      <c r="G37" s="62">
        <v>237</v>
      </c>
      <c r="H37" s="72">
        <f t="shared" si="3"/>
        <v>4033</v>
      </c>
    </row>
    <row r="38" spans="1:8" ht="18.75" customHeight="1" x14ac:dyDescent="0.15">
      <c r="A38" s="49" t="s">
        <v>110</v>
      </c>
      <c r="B38" s="62">
        <v>3526</v>
      </c>
      <c r="C38" s="62">
        <v>1619</v>
      </c>
      <c r="D38" s="62">
        <v>2280</v>
      </c>
      <c r="E38" s="62">
        <v>8</v>
      </c>
      <c r="F38" s="62">
        <v>121</v>
      </c>
      <c r="G38" s="62">
        <v>142</v>
      </c>
      <c r="H38" s="72">
        <f t="shared" si="3"/>
        <v>4170</v>
      </c>
    </row>
    <row r="39" spans="1:8" ht="18.75" customHeight="1" x14ac:dyDescent="0.15">
      <c r="A39" s="49" t="s">
        <v>111</v>
      </c>
      <c r="B39" s="62">
        <v>3282</v>
      </c>
      <c r="C39" s="62">
        <v>2351</v>
      </c>
      <c r="D39" s="62">
        <v>1414</v>
      </c>
      <c r="E39" s="62">
        <v>2</v>
      </c>
      <c r="F39" s="62">
        <v>138</v>
      </c>
      <c r="G39" s="62">
        <v>123</v>
      </c>
      <c r="H39" s="72">
        <f t="shared" si="3"/>
        <v>4028</v>
      </c>
    </row>
    <row r="40" spans="1:8" ht="18.75" customHeight="1" x14ac:dyDescent="0.15">
      <c r="A40" s="49" t="s">
        <v>114</v>
      </c>
      <c r="B40" s="62">
        <v>2687</v>
      </c>
      <c r="C40" s="62">
        <v>2391</v>
      </c>
      <c r="D40" s="62">
        <v>1010</v>
      </c>
      <c r="E40" s="62">
        <v>8</v>
      </c>
      <c r="F40" s="62">
        <v>84</v>
      </c>
      <c r="G40" s="62">
        <v>167</v>
      </c>
      <c r="H40" s="72">
        <f t="shared" si="3"/>
        <v>3660</v>
      </c>
    </row>
    <row r="41" spans="1:8" ht="18.75" customHeight="1" x14ac:dyDescent="0.15">
      <c r="A41" s="49" t="s">
        <v>121</v>
      </c>
      <c r="B41" s="62">
        <v>2882</v>
      </c>
      <c r="C41" s="62">
        <v>2474</v>
      </c>
      <c r="D41" s="62">
        <v>663</v>
      </c>
      <c r="E41" s="62">
        <v>12</v>
      </c>
      <c r="F41" s="62">
        <v>81</v>
      </c>
      <c r="G41" s="62">
        <v>168</v>
      </c>
      <c r="H41" s="72">
        <f t="shared" ref="H41" si="4">SUM(C41:G41)</f>
        <v>3398</v>
      </c>
    </row>
    <row r="42" spans="1:8" ht="18.75" customHeight="1" x14ac:dyDescent="0.15">
      <c r="A42" s="49" t="s">
        <v>132</v>
      </c>
      <c r="B42" s="62">
        <v>1276</v>
      </c>
      <c r="C42" s="62">
        <v>870</v>
      </c>
      <c r="D42" s="62">
        <v>455</v>
      </c>
      <c r="E42" s="62">
        <v>18</v>
      </c>
      <c r="F42" s="62">
        <v>94</v>
      </c>
      <c r="G42" s="62">
        <v>218</v>
      </c>
      <c r="H42" s="72">
        <f t="shared" si="3"/>
        <v>1655</v>
      </c>
    </row>
    <row r="43" spans="1:8" ht="18.75" customHeight="1" x14ac:dyDescent="0.15">
      <c r="A43" s="112" t="s">
        <v>135</v>
      </c>
      <c r="B43" s="62">
        <v>996</v>
      </c>
      <c r="C43" s="62">
        <v>678</v>
      </c>
      <c r="D43" s="62">
        <v>459</v>
      </c>
      <c r="E43" s="62">
        <v>22</v>
      </c>
      <c r="F43" s="62">
        <v>78</v>
      </c>
      <c r="G43" s="62">
        <v>242</v>
      </c>
      <c r="H43" s="72">
        <f t="shared" si="3"/>
        <v>1479</v>
      </c>
    </row>
    <row r="44" spans="1:8" ht="18.75" customHeight="1" thickBot="1" x14ac:dyDescent="0.2">
      <c r="A44" s="97" t="s">
        <v>142</v>
      </c>
      <c r="B44" s="98">
        <v>888</v>
      </c>
      <c r="C44" s="98">
        <v>643</v>
      </c>
      <c r="D44" s="98">
        <v>501</v>
      </c>
      <c r="E44" s="98">
        <v>9</v>
      </c>
      <c r="F44" s="98">
        <v>61</v>
      </c>
      <c r="G44" s="98">
        <v>253</v>
      </c>
      <c r="H44" s="99">
        <f t="shared" ref="H44" si="5">SUM(C44:G44)</f>
        <v>1467</v>
      </c>
    </row>
    <row r="45" spans="1:8" ht="18.75" customHeight="1" thickTop="1" thickBot="1" x14ac:dyDescent="0.2">
      <c r="A45" s="93" t="s">
        <v>37</v>
      </c>
      <c r="B45" s="94">
        <f t="shared" ref="B45:H45" si="6">SUM(B7:B44)</f>
        <v>29887</v>
      </c>
      <c r="C45" s="94">
        <f t="shared" si="6"/>
        <v>19576</v>
      </c>
      <c r="D45" s="94">
        <f t="shared" si="6"/>
        <v>16400</v>
      </c>
      <c r="E45" s="94">
        <f t="shared" si="6"/>
        <v>339</v>
      </c>
      <c r="F45" s="94">
        <f t="shared" si="6"/>
        <v>1221</v>
      </c>
      <c r="G45" s="94">
        <f t="shared" si="6"/>
        <v>2787</v>
      </c>
      <c r="H45" s="107">
        <f t="shared" si="6"/>
        <v>40323</v>
      </c>
    </row>
    <row r="46" spans="1:8" ht="13.5" customHeight="1" x14ac:dyDescent="0.15"/>
    <row r="47" spans="1:8" ht="129" customHeight="1" x14ac:dyDescent="0.15">
      <c r="A47" s="124" t="s">
        <v>141</v>
      </c>
      <c r="B47" s="124"/>
      <c r="C47" s="124"/>
      <c r="D47" s="124"/>
      <c r="E47" s="124"/>
      <c r="F47" s="124"/>
      <c r="G47" s="124"/>
      <c r="H47" s="124"/>
    </row>
    <row r="48" spans="1:8" ht="41.25" customHeight="1" x14ac:dyDescent="0.15">
      <c r="A48" s="17"/>
      <c r="B48" s="17"/>
      <c r="C48" s="17"/>
      <c r="D48" s="17"/>
      <c r="E48" s="17"/>
      <c r="F48" s="17"/>
      <c r="G48" s="17"/>
      <c r="H48" s="17"/>
    </row>
  </sheetData>
  <mergeCells count="6">
    <mergeCell ref="A47:H47"/>
    <mergeCell ref="A2:H2"/>
    <mergeCell ref="A4:G4"/>
    <mergeCell ref="C5:H5"/>
    <mergeCell ref="A5:A6"/>
    <mergeCell ref="B5:B6"/>
  </mergeCells>
  <phoneticPr fontId="2"/>
  <printOptions horizontalCentered="1"/>
  <pageMargins left="0.78740157480314965" right="0.78740157480314965" top="0.39370078740157483" bottom="0.39370078740157483"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0"/>
  <sheetViews>
    <sheetView view="pageBreakPreview" zoomScaleNormal="75" zoomScaleSheetLayoutView="100" workbookViewId="0">
      <pane xSplit="1" ySplit="3" topLeftCell="B247" activePane="bottomRight" state="frozen"/>
      <selection pane="topRight" activeCell="B1" sqref="B1"/>
      <selection pane="bottomLeft" activeCell="A4" sqref="A4"/>
      <selection pane="bottomRight" activeCell="I251" sqref="I251"/>
    </sheetView>
  </sheetViews>
  <sheetFormatPr defaultColWidth="9" defaultRowHeight="15" customHeight="1" x14ac:dyDescent="0.15"/>
  <cols>
    <col min="1" max="1" width="18" style="10" customWidth="1"/>
    <col min="2" max="2" width="12.625" style="10" customWidth="1"/>
    <col min="3" max="9" width="11.625" style="10" customWidth="1"/>
    <col min="10" max="16384" width="9" style="10"/>
  </cols>
  <sheetData>
    <row r="1" spans="1:10" ht="22.5" customHeight="1" thickBot="1" x14ac:dyDescent="0.2">
      <c r="A1" s="155" t="s">
        <v>0</v>
      </c>
      <c r="B1" s="155"/>
      <c r="C1" s="155"/>
      <c r="D1" s="155"/>
      <c r="E1" s="11"/>
      <c r="F1" s="11"/>
      <c r="G1" s="11"/>
      <c r="H1" s="11"/>
      <c r="I1" s="12" t="s">
        <v>69</v>
      </c>
      <c r="J1" s="9"/>
    </row>
    <row r="2" spans="1:10" ht="17.100000000000001" customHeight="1" x14ac:dyDescent="0.15">
      <c r="A2" s="141" t="s">
        <v>6</v>
      </c>
      <c r="B2" s="139"/>
      <c r="C2" s="139" t="s">
        <v>34</v>
      </c>
      <c r="D2" s="137" t="s">
        <v>8</v>
      </c>
      <c r="E2" s="137"/>
      <c r="F2" s="137"/>
      <c r="G2" s="137"/>
      <c r="H2" s="137"/>
      <c r="I2" s="138"/>
      <c r="J2" s="13"/>
    </row>
    <row r="3" spans="1:10" ht="17.100000000000001" customHeight="1" thickBot="1" x14ac:dyDescent="0.2">
      <c r="A3" s="142"/>
      <c r="B3" s="140"/>
      <c r="C3" s="140"/>
      <c r="D3" s="32" t="s">
        <v>7</v>
      </c>
      <c r="E3" s="32" t="s">
        <v>1</v>
      </c>
      <c r="F3" s="32" t="s">
        <v>2</v>
      </c>
      <c r="G3" s="32" t="s">
        <v>3</v>
      </c>
      <c r="H3" s="33" t="s">
        <v>4</v>
      </c>
      <c r="I3" s="34" t="s">
        <v>5</v>
      </c>
      <c r="J3" s="13"/>
    </row>
    <row r="4" spans="1:10" ht="15" customHeight="1" thickTop="1" x14ac:dyDescent="0.15">
      <c r="A4" s="143" t="s">
        <v>25</v>
      </c>
      <c r="B4" s="71" t="s">
        <v>119</v>
      </c>
      <c r="C4" s="66">
        <v>3</v>
      </c>
      <c r="D4" s="66">
        <v>2</v>
      </c>
      <c r="E4" s="66"/>
      <c r="F4" s="66">
        <v>1</v>
      </c>
      <c r="G4" s="66"/>
      <c r="H4" s="66"/>
      <c r="I4" s="67">
        <f t="shared" ref="I4:I70" si="0">SUM(D4:H4)</f>
        <v>3</v>
      </c>
    </row>
    <row r="5" spans="1:10" ht="15" customHeight="1" x14ac:dyDescent="0.15">
      <c r="A5" s="144"/>
      <c r="B5" s="42" t="s">
        <v>9</v>
      </c>
      <c r="C5" s="43">
        <v>14</v>
      </c>
      <c r="D5" s="43">
        <v>13</v>
      </c>
      <c r="E5" s="43"/>
      <c r="F5" s="43">
        <v>1</v>
      </c>
      <c r="G5" s="43"/>
      <c r="H5" s="43"/>
      <c r="I5" s="67">
        <f t="shared" si="0"/>
        <v>14</v>
      </c>
    </row>
    <row r="6" spans="1:10" ht="15" customHeight="1" x14ac:dyDescent="0.15">
      <c r="A6" s="144"/>
      <c r="B6" s="42" t="s">
        <v>10</v>
      </c>
      <c r="C6" s="43">
        <v>10</v>
      </c>
      <c r="D6" s="43">
        <v>9</v>
      </c>
      <c r="E6" s="43"/>
      <c r="F6" s="43">
        <v>1</v>
      </c>
      <c r="G6" s="43"/>
      <c r="H6" s="43"/>
      <c r="I6" s="67">
        <f t="shared" si="0"/>
        <v>10</v>
      </c>
    </row>
    <row r="7" spans="1:10" ht="15" customHeight="1" x14ac:dyDescent="0.15">
      <c r="A7" s="144"/>
      <c r="B7" s="42" t="s">
        <v>122</v>
      </c>
      <c r="C7" s="43">
        <v>44</v>
      </c>
      <c r="D7" s="43">
        <v>35</v>
      </c>
      <c r="E7" s="43">
        <v>1</v>
      </c>
      <c r="F7" s="43">
        <v>8</v>
      </c>
      <c r="G7" s="43">
        <v>2</v>
      </c>
      <c r="H7" s="43">
        <v>1</v>
      </c>
      <c r="I7" s="67">
        <f t="shared" si="0"/>
        <v>47</v>
      </c>
    </row>
    <row r="8" spans="1:10" ht="15" customHeight="1" x14ac:dyDescent="0.15">
      <c r="A8" s="144"/>
      <c r="B8" s="42" t="s">
        <v>11</v>
      </c>
      <c r="C8" s="43">
        <v>38</v>
      </c>
      <c r="D8" s="43">
        <v>29</v>
      </c>
      <c r="E8" s="43">
        <v>1</v>
      </c>
      <c r="F8" s="43">
        <v>3</v>
      </c>
      <c r="G8" s="43">
        <v>3</v>
      </c>
      <c r="H8" s="43">
        <v>2</v>
      </c>
      <c r="I8" s="67">
        <f t="shared" si="0"/>
        <v>38</v>
      </c>
    </row>
    <row r="9" spans="1:10" ht="15" customHeight="1" x14ac:dyDescent="0.15">
      <c r="A9" s="144"/>
      <c r="B9" s="42" t="s">
        <v>12</v>
      </c>
      <c r="C9" s="43">
        <v>20</v>
      </c>
      <c r="D9" s="43">
        <v>18</v>
      </c>
      <c r="E9" s="43"/>
      <c r="F9" s="43">
        <v>1</v>
      </c>
      <c r="G9" s="43">
        <v>1</v>
      </c>
      <c r="H9" s="43"/>
      <c r="I9" s="67">
        <f t="shared" si="0"/>
        <v>20</v>
      </c>
    </row>
    <row r="10" spans="1:10" ht="15" customHeight="1" x14ac:dyDescent="0.15">
      <c r="A10" s="144"/>
      <c r="B10" s="42" t="s">
        <v>13</v>
      </c>
      <c r="C10" s="43">
        <v>30</v>
      </c>
      <c r="D10" s="43">
        <v>18</v>
      </c>
      <c r="E10" s="43">
        <v>5</v>
      </c>
      <c r="F10" s="43">
        <v>1</v>
      </c>
      <c r="G10" s="43">
        <v>4</v>
      </c>
      <c r="H10" s="43">
        <v>3</v>
      </c>
      <c r="I10" s="67">
        <f t="shared" si="0"/>
        <v>31</v>
      </c>
    </row>
    <row r="11" spans="1:10" ht="15" customHeight="1" x14ac:dyDescent="0.15">
      <c r="A11" s="144"/>
      <c r="B11" s="42" t="s">
        <v>14</v>
      </c>
      <c r="C11" s="43">
        <v>12</v>
      </c>
      <c r="D11" s="43">
        <v>8</v>
      </c>
      <c r="E11" s="43">
        <v>3</v>
      </c>
      <c r="F11" s="43">
        <v>1</v>
      </c>
      <c r="G11" s="43">
        <v>1</v>
      </c>
      <c r="H11" s="43"/>
      <c r="I11" s="67">
        <f t="shared" si="0"/>
        <v>13</v>
      </c>
    </row>
    <row r="12" spans="1:10" ht="15" customHeight="1" x14ac:dyDescent="0.15">
      <c r="A12" s="144"/>
      <c r="B12" s="42" t="s">
        <v>15</v>
      </c>
      <c r="C12" s="43">
        <v>7</v>
      </c>
      <c r="D12" s="43">
        <v>3</v>
      </c>
      <c r="E12" s="43">
        <v>2</v>
      </c>
      <c r="F12" s="43">
        <v>1</v>
      </c>
      <c r="G12" s="43">
        <v>2</v>
      </c>
      <c r="H12" s="43"/>
      <c r="I12" s="67">
        <f t="shared" si="0"/>
        <v>8</v>
      </c>
    </row>
    <row r="13" spans="1:10" ht="15" customHeight="1" x14ac:dyDescent="0.15">
      <c r="A13" s="144"/>
      <c r="B13" s="42" t="s">
        <v>16</v>
      </c>
      <c r="C13" s="43">
        <v>42</v>
      </c>
      <c r="D13" s="43">
        <v>10</v>
      </c>
      <c r="E13" s="43">
        <v>34</v>
      </c>
      <c r="F13" s="43">
        <v>1</v>
      </c>
      <c r="G13" s="43">
        <v>7</v>
      </c>
      <c r="H13" s="43">
        <v>6</v>
      </c>
      <c r="I13" s="67">
        <f t="shared" si="0"/>
        <v>58</v>
      </c>
    </row>
    <row r="14" spans="1:10" ht="15" customHeight="1" x14ac:dyDescent="0.15">
      <c r="A14" s="144"/>
      <c r="B14" s="42" t="s">
        <v>17</v>
      </c>
      <c r="C14" s="43">
        <v>63</v>
      </c>
      <c r="D14" s="43">
        <v>4</v>
      </c>
      <c r="E14" s="43">
        <v>33</v>
      </c>
      <c r="F14" s="43">
        <v>2</v>
      </c>
      <c r="G14" s="43">
        <v>4</v>
      </c>
      <c r="H14" s="43">
        <v>29</v>
      </c>
      <c r="I14" s="67">
        <f t="shared" si="0"/>
        <v>72</v>
      </c>
    </row>
    <row r="15" spans="1:10" ht="15" customHeight="1" x14ac:dyDescent="0.15">
      <c r="A15" s="144"/>
      <c r="B15" s="42" t="s">
        <v>18</v>
      </c>
      <c r="C15" s="43">
        <v>95</v>
      </c>
      <c r="D15" s="43">
        <v>22</v>
      </c>
      <c r="E15" s="43">
        <v>74</v>
      </c>
      <c r="F15" s="43"/>
      <c r="G15" s="43">
        <v>9</v>
      </c>
      <c r="H15" s="43">
        <v>5</v>
      </c>
      <c r="I15" s="67">
        <f t="shared" si="0"/>
        <v>110</v>
      </c>
    </row>
    <row r="16" spans="1:10" ht="15" customHeight="1" x14ac:dyDescent="0.15">
      <c r="A16" s="144"/>
      <c r="B16" s="42" t="s">
        <v>19</v>
      </c>
      <c r="C16" s="43">
        <v>80</v>
      </c>
      <c r="D16" s="43">
        <v>18</v>
      </c>
      <c r="E16" s="43">
        <v>37</v>
      </c>
      <c r="F16" s="43">
        <v>2</v>
      </c>
      <c r="G16" s="43">
        <v>27</v>
      </c>
      <c r="H16" s="43">
        <v>8</v>
      </c>
      <c r="I16" s="67">
        <f t="shared" si="0"/>
        <v>92</v>
      </c>
    </row>
    <row r="17" spans="1:9" ht="15" customHeight="1" x14ac:dyDescent="0.15">
      <c r="A17" s="144"/>
      <c r="B17" s="42" t="s">
        <v>20</v>
      </c>
      <c r="C17" s="43">
        <v>132</v>
      </c>
      <c r="D17" s="43">
        <v>66</v>
      </c>
      <c r="E17" s="43">
        <v>66</v>
      </c>
      <c r="F17" s="43">
        <v>2</v>
      </c>
      <c r="G17" s="43">
        <v>7</v>
      </c>
      <c r="H17" s="43">
        <v>40</v>
      </c>
      <c r="I17" s="67">
        <f t="shared" si="0"/>
        <v>181</v>
      </c>
    </row>
    <row r="18" spans="1:9" ht="15" customHeight="1" x14ac:dyDescent="0.15">
      <c r="A18" s="144"/>
      <c r="B18" s="42" t="s">
        <v>21</v>
      </c>
      <c r="C18" s="43">
        <v>114</v>
      </c>
      <c r="D18" s="43">
        <v>38</v>
      </c>
      <c r="E18" s="43">
        <v>59</v>
      </c>
      <c r="F18" s="43">
        <v>3</v>
      </c>
      <c r="G18" s="43">
        <v>5</v>
      </c>
      <c r="H18" s="43">
        <v>34</v>
      </c>
      <c r="I18" s="67">
        <f t="shared" si="0"/>
        <v>139</v>
      </c>
    </row>
    <row r="19" spans="1:9" ht="15" customHeight="1" x14ac:dyDescent="0.15">
      <c r="A19" s="144"/>
      <c r="B19" s="42" t="s">
        <v>22</v>
      </c>
      <c r="C19" s="43">
        <v>129</v>
      </c>
      <c r="D19" s="43">
        <v>53</v>
      </c>
      <c r="E19" s="43">
        <v>121</v>
      </c>
      <c r="F19" s="43">
        <v>5</v>
      </c>
      <c r="G19" s="43">
        <v>2</v>
      </c>
      <c r="H19" s="43">
        <v>39</v>
      </c>
      <c r="I19" s="67">
        <f t="shared" si="0"/>
        <v>220</v>
      </c>
    </row>
    <row r="20" spans="1:9" ht="15" customHeight="1" x14ac:dyDescent="0.15">
      <c r="A20" s="144"/>
      <c r="B20" s="42" t="s">
        <v>70</v>
      </c>
      <c r="C20" s="43">
        <v>91</v>
      </c>
      <c r="D20" s="43">
        <v>42</v>
      </c>
      <c r="E20" s="43">
        <v>59</v>
      </c>
      <c r="F20" s="43">
        <v>3</v>
      </c>
      <c r="G20" s="43">
        <v>2</v>
      </c>
      <c r="H20" s="43">
        <v>19</v>
      </c>
      <c r="I20" s="67">
        <f t="shared" si="0"/>
        <v>125</v>
      </c>
    </row>
    <row r="21" spans="1:9" ht="15" customHeight="1" x14ac:dyDescent="0.15">
      <c r="A21" s="144"/>
      <c r="B21" s="42" t="s">
        <v>75</v>
      </c>
      <c r="C21" s="43">
        <v>113</v>
      </c>
      <c r="D21" s="43">
        <v>72</v>
      </c>
      <c r="E21" s="43">
        <v>59</v>
      </c>
      <c r="F21" s="43">
        <v>2</v>
      </c>
      <c r="G21" s="43">
        <v>4</v>
      </c>
      <c r="H21" s="43">
        <v>18</v>
      </c>
      <c r="I21" s="67">
        <f t="shared" si="0"/>
        <v>155</v>
      </c>
    </row>
    <row r="22" spans="1:9" ht="15" customHeight="1" x14ac:dyDescent="0.15">
      <c r="A22" s="144"/>
      <c r="B22" s="42" t="s">
        <v>76</v>
      </c>
      <c r="C22" s="43">
        <v>129</v>
      </c>
      <c r="D22" s="43">
        <v>93</v>
      </c>
      <c r="E22" s="43">
        <v>58</v>
      </c>
      <c r="F22" s="43">
        <v>2</v>
      </c>
      <c r="G22" s="43">
        <v>2</v>
      </c>
      <c r="H22" s="43">
        <v>18</v>
      </c>
      <c r="I22" s="67">
        <f t="shared" si="0"/>
        <v>173</v>
      </c>
    </row>
    <row r="23" spans="1:9" ht="15" customHeight="1" x14ac:dyDescent="0.15">
      <c r="A23" s="144"/>
      <c r="B23" s="42" t="s">
        <v>77</v>
      </c>
      <c r="C23" s="43">
        <v>147</v>
      </c>
      <c r="D23" s="43">
        <v>127</v>
      </c>
      <c r="E23" s="43">
        <v>52</v>
      </c>
      <c r="F23" s="43"/>
      <c r="G23" s="43">
        <v>10</v>
      </c>
      <c r="H23" s="43">
        <v>5</v>
      </c>
      <c r="I23" s="67">
        <f t="shared" si="0"/>
        <v>194</v>
      </c>
    </row>
    <row r="24" spans="1:9" ht="15" customHeight="1" x14ac:dyDescent="0.15">
      <c r="A24" s="144"/>
      <c r="B24" s="42" t="s">
        <v>78</v>
      </c>
      <c r="C24" s="43">
        <v>218</v>
      </c>
      <c r="D24" s="43">
        <v>246</v>
      </c>
      <c r="E24" s="43">
        <v>93</v>
      </c>
      <c r="F24" s="43">
        <v>1</v>
      </c>
      <c r="G24" s="43">
        <v>4</v>
      </c>
      <c r="H24" s="43">
        <v>6</v>
      </c>
      <c r="I24" s="67">
        <f t="shared" si="0"/>
        <v>350</v>
      </c>
    </row>
    <row r="25" spans="1:9" ht="15" customHeight="1" x14ac:dyDescent="0.15">
      <c r="A25" s="144"/>
      <c r="B25" s="42" t="s">
        <v>80</v>
      </c>
      <c r="C25" s="43">
        <v>244</v>
      </c>
      <c r="D25" s="43">
        <v>262</v>
      </c>
      <c r="E25" s="43">
        <v>80</v>
      </c>
      <c r="F25" s="43">
        <v>1</v>
      </c>
      <c r="G25" s="43">
        <v>10</v>
      </c>
      <c r="H25" s="43">
        <v>16</v>
      </c>
      <c r="I25" s="67">
        <f t="shared" si="0"/>
        <v>369</v>
      </c>
    </row>
    <row r="26" spans="1:9" ht="15" customHeight="1" x14ac:dyDescent="0.15">
      <c r="A26" s="144"/>
      <c r="B26" s="42" t="s">
        <v>81</v>
      </c>
      <c r="C26" s="43">
        <v>284</v>
      </c>
      <c r="D26" s="43">
        <v>357</v>
      </c>
      <c r="E26" s="43">
        <v>118</v>
      </c>
      <c r="F26" s="43">
        <v>2</v>
      </c>
      <c r="G26" s="43">
        <v>9</v>
      </c>
      <c r="H26" s="43">
        <v>38</v>
      </c>
      <c r="I26" s="67">
        <f t="shared" si="0"/>
        <v>524</v>
      </c>
    </row>
    <row r="27" spans="1:9" ht="15" customHeight="1" x14ac:dyDescent="0.15">
      <c r="A27" s="144"/>
      <c r="B27" s="42" t="s">
        <v>83</v>
      </c>
      <c r="C27" s="43">
        <v>320</v>
      </c>
      <c r="D27" s="43">
        <v>445</v>
      </c>
      <c r="E27" s="43">
        <v>227</v>
      </c>
      <c r="F27" s="43">
        <v>7</v>
      </c>
      <c r="G27" s="43">
        <v>16</v>
      </c>
      <c r="H27" s="43">
        <v>109</v>
      </c>
      <c r="I27" s="67">
        <f t="shared" si="0"/>
        <v>804</v>
      </c>
    </row>
    <row r="28" spans="1:9" ht="15" customHeight="1" x14ac:dyDescent="0.15">
      <c r="A28" s="144"/>
      <c r="B28" s="42" t="s">
        <v>85</v>
      </c>
      <c r="C28" s="43">
        <v>479</v>
      </c>
      <c r="D28" s="43">
        <v>517</v>
      </c>
      <c r="E28" s="43">
        <v>304</v>
      </c>
      <c r="F28" s="43">
        <v>16</v>
      </c>
      <c r="G28" s="43">
        <v>10</v>
      </c>
      <c r="H28" s="43">
        <v>54</v>
      </c>
      <c r="I28" s="67">
        <f t="shared" si="0"/>
        <v>901</v>
      </c>
    </row>
    <row r="29" spans="1:9" ht="15" customHeight="1" x14ac:dyDescent="0.15">
      <c r="A29" s="144"/>
      <c r="B29" s="42" t="s">
        <v>87</v>
      </c>
      <c r="C29" s="43">
        <v>508</v>
      </c>
      <c r="D29" s="43">
        <v>376</v>
      </c>
      <c r="E29" s="43">
        <v>275</v>
      </c>
      <c r="F29" s="43">
        <v>5</v>
      </c>
      <c r="G29" s="43">
        <v>20</v>
      </c>
      <c r="H29" s="43">
        <v>51</v>
      </c>
      <c r="I29" s="67">
        <f t="shared" si="0"/>
        <v>727</v>
      </c>
    </row>
    <row r="30" spans="1:9" ht="15" customHeight="1" x14ac:dyDescent="0.15">
      <c r="A30" s="144"/>
      <c r="B30" s="42" t="s">
        <v>89</v>
      </c>
      <c r="C30" s="43">
        <v>966</v>
      </c>
      <c r="D30" s="43">
        <v>569</v>
      </c>
      <c r="E30" s="43">
        <v>790</v>
      </c>
      <c r="F30" s="43">
        <v>8</v>
      </c>
      <c r="G30" s="43">
        <v>48</v>
      </c>
      <c r="H30" s="43">
        <v>87</v>
      </c>
      <c r="I30" s="67">
        <f t="shared" si="0"/>
        <v>1502</v>
      </c>
    </row>
    <row r="31" spans="1:9" ht="15" customHeight="1" x14ac:dyDescent="0.15">
      <c r="A31" s="144"/>
      <c r="B31" s="42" t="s">
        <v>91</v>
      </c>
      <c r="C31" s="43">
        <v>1451</v>
      </c>
      <c r="D31" s="43">
        <v>725</v>
      </c>
      <c r="E31" s="43">
        <v>1183</v>
      </c>
      <c r="F31" s="43">
        <v>37</v>
      </c>
      <c r="G31" s="43">
        <v>41</v>
      </c>
      <c r="H31" s="43">
        <v>100</v>
      </c>
      <c r="I31" s="67">
        <f t="shared" si="0"/>
        <v>2086</v>
      </c>
    </row>
    <row r="32" spans="1:9" s="65" customFormat="1" ht="15" customHeight="1" x14ac:dyDescent="0.15">
      <c r="A32" s="144"/>
      <c r="B32" s="42" t="s">
        <v>93</v>
      </c>
      <c r="C32" s="43">
        <v>2042</v>
      </c>
      <c r="D32" s="43">
        <v>1017</v>
      </c>
      <c r="E32" s="43">
        <v>1393</v>
      </c>
      <c r="F32" s="43">
        <v>20</v>
      </c>
      <c r="G32" s="43">
        <v>46</v>
      </c>
      <c r="H32" s="43">
        <v>143</v>
      </c>
      <c r="I32" s="67">
        <f t="shared" si="0"/>
        <v>2619</v>
      </c>
    </row>
    <row r="33" spans="1:9" ht="15" customHeight="1" x14ac:dyDescent="0.15">
      <c r="A33" s="144"/>
      <c r="B33" s="42" t="s">
        <v>96</v>
      </c>
      <c r="C33" s="43">
        <v>2334</v>
      </c>
      <c r="D33" s="43">
        <v>1217</v>
      </c>
      <c r="E33" s="43">
        <v>1660</v>
      </c>
      <c r="F33" s="43">
        <v>40</v>
      </c>
      <c r="G33" s="43">
        <v>98</v>
      </c>
      <c r="H33" s="43">
        <v>133</v>
      </c>
      <c r="I33" s="67">
        <f t="shared" si="0"/>
        <v>3148</v>
      </c>
    </row>
    <row r="34" spans="1:9" ht="15" customHeight="1" x14ac:dyDescent="0.15">
      <c r="A34" s="144"/>
      <c r="B34" s="42" t="s">
        <v>97</v>
      </c>
      <c r="C34" s="43">
        <v>2679</v>
      </c>
      <c r="D34" s="43">
        <v>1174</v>
      </c>
      <c r="E34" s="43">
        <v>2120</v>
      </c>
      <c r="F34" s="43">
        <v>47</v>
      </c>
      <c r="G34" s="43">
        <v>91</v>
      </c>
      <c r="H34" s="43">
        <v>199</v>
      </c>
      <c r="I34" s="67">
        <f t="shared" si="0"/>
        <v>3631</v>
      </c>
    </row>
    <row r="35" spans="1:9" ht="15" customHeight="1" x14ac:dyDescent="0.15">
      <c r="A35" s="144"/>
      <c r="B35" s="42" t="s">
        <v>110</v>
      </c>
      <c r="C35" s="43">
        <v>3200</v>
      </c>
      <c r="D35" s="43">
        <v>1392</v>
      </c>
      <c r="E35" s="43">
        <v>2167</v>
      </c>
      <c r="F35" s="43">
        <v>8</v>
      </c>
      <c r="G35" s="43">
        <v>107</v>
      </c>
      <c r="H35" s="43">
        <v>123</v>
      </c>
      <c r="I35" s="67">
        <f t="shared" si="0"/>
        <v>3797</v>
      </c>
    </row>
    <row r="36" spans="1:9" ht="15" customHeight="1" x14ac:dyDescent="0.15">
      <c r="A36" s="144"/>
      <c r="B36" s="42" t="s">
        <v>111</v>
      </c>
      <c r="C36" s="43">
        <v>2983</v>
      </c>
      <c r="D36" s="43">
        <v>2168</v>
      </c>
      <c r="E36" s="43">
        <v>1281</v>
      </c>
      <c r="F36" s="43">
        <v>2</v>
      </c>
      <c r="G36" s="43">
        <v>129</v>
      </c>
      <c r="H36" s="43">
        <v>106</v>
      </c>
      <c r="I36" s="67">
        <f t="shared" si="0"/>
        <v>3686</v>
      </c>
    </row>
    <row r="37" spans="1:9" ht="15" customHeight="1" x14ac:dyDescent="0.15">
      <c r="A37" s="144"/>
      <c r="B37" s="42" t="s">
        <v>114</v>
      </c>
      <c r="C37" s="43">
        <v>2415</v>
      </c>
      <c r="D37" s="43">
        <v>2244</v>
      </c>
      <c r="E37" s="43">
        <v>922</v>
      </c>
      <c r="F37" s="43">
        <v>5</v>
      </c>
      <c r="G37" s="43">
        <v>74</v>
      </c>
      <c r="H37" s="43">
        <v>97</v>
      </c>
      <c r="I37" s="67">
        <f t="shared" si="0"/>
        <v>3342</v>
      </c>
    </row>
    <row r="38" spans="1:9" ht="15" customHeight="1" x14ac:dyDescent="0.15">
      <c r="A38" s="144"/>
      <c r="B38" s="42" t="s">
        <v>121</v>
      </c>
      <c r="C38" s="43">
        <v>2648</v>
      </c>
      <c r="D38" s="43">
        <v>2336</v>
      </c>
      <c r="E38" s="43">
        <v>588</v>
      </c>
      <c r="F38" s="43">
        <v>12</v>
      </c>
      <c r="G38" s="43">
        <v>65</v>
      </c>
      <c r="H38" s="43">
        <v>156</v>
      </c>
      <c r="I38" s="67">
        <f t="shared" ref="I38:I41" si="1">SUM(D38:H38)</f>
        <v>3157</v>
      </c>
    </row>
    <row r="39" spans="1:9" ht="15" customHeight="1" x14ac:dyDescent="0.15">
      <c r="A39" s="144"/>
      <c r="B39" s="42" t="s">
        <v>132</v>
      </c>
      <c r="C39" s="43">
        <v>1180</v>
      </c>
      <c r="D39" s="43">
        <v>821</v>
      </c>
      <c r="E39" s="43">
        <v>412</v>
      </c>
      <c r="F39" s="43">
        <v>18</v>
      </c>
      <c r="G39" s="43">
        <v>76</v>
      </c>
      <c r="H39" s="43">
        <v>208</v>
      </c>
      <c r="I39" s="67">
        <f t="shared" ref="I39" si="2">SUM(D39:H39)</f>
        <v>1535</v>
      </c>
    </row>
    <row r="40" spans="1:9" ht="15" customHeight="1" x14ac:dyDescent="0.15">
      <c r="A40" s="144"/>
      <c r="B40" s="42" t="s">
        <v>135</v>
      </c>
      <c r="C40" s="43">
        <v>856</v>
      </c>
      <c r="D40" s="43">
        <v>587</v>
      </c>
      <c r="E40" s="43">
        <v>386</v>
      </c>
      <c r="F40" s="43">
        <v>18</v>
      </c>
      <c r="G40" s="43">
        <v>59</v>
      </c>
      <c r="H40" s="43">
        <v>199</v>
      </c>
      <c r="I40" s="67">
        <f t="shared" si="1"/>
        <v>1249</v>
      </c>
    </row>
    <row r="41" spans="1:9" ht="15" customHeight="1" x14ac:dyDescent="0.15">
      <c r="A41" s="145"/>
      <c r="B41" s="42" t="s">
        <v>143</v>
      </c>
      <c r="C41" s="43">
        <v>788</v>
      </c>
      <c r="D41" s="43">
        <v>584</v>
      </c>
      <c r="E41" s="43">
        <v>447</v>
      </c>
      <c r="F41" s="43">
        <v>9</v>
      </c>
      <c r="G41" s="43">
        <v>44</v>
      </c>
      <c r="H41" s="43">
        <v>224</v>
      </c>
      <c r="I41" s="67">
        <f t="shared" si="1"/>
        <v>1308</v>
      </c>
    </row>
    <row r="42" spans="1:9" ht="17.100000000000001" customHeight="1" x14ac:dyDescent="0.15">
      <c r="A42" s="146" t="s">
        <v>23</v>
      </c>
      <c r="B42" s="42" t="s">
        <v>123</v>
      </c>
      <c r="C42" s="43">
        <v>6</v>
      </c>
      <c r="D42" s="43">
        <v>4</v>
      </c>
      <c r="E42" s="43">
        <v>2</v>
      </c>
      <c r="F42" s="43"/>
      <c r="G42" s="43"/>
      <c r="H42" s="43">
        <v>1</v>
      </c>
      <c r="I42" s="67">
        <f t="shared" si="0"/>
        <v>7</v>
      </c>
    </row>
    <row r="43" spans="1:9" ht="17.100000000000001" customHeight="1" x14ac:dyDescent="0.15">
      <c r="A43" s="144"/>
      <c r="B43" s="42" t="s">
        <v>12</v>
      </c>
      <c r="C43" s="43">
        <v>5</v>
      </c>
      <c r="D43" s="43">
        <v>3</v>
      </c>
      <c r="E43" s="43">
        <v>1</v>
      </c>
      <c r="F43" s="43">
        <v>1</v>
      </c>
      <c r="G43" s="43"/>
      <c r="H43" s="43"/>
      <c r="I43" s="67">
        <f t="shared" si="0"/>
        <v>5</v>
      </c>
    </row>
    <row r="44" spans="1:9" ht="17.100000000000001" customHeight="1" x14ac:dyDescent="0.15">
      <c r="A44" s="144"/>
      <c r="B44" s="42" t="s">
        <v>13</v>
      </c>
      <c r="C44" s="43">
        <v>3</v>
      </c>
      <c r="D44" s="43">
        <v>1</v>
      </c>
      <c r="E44" s="43">
        <v>2</v>
      </c>
      <c r="F44" s="43"/>
      <c r="G44" s="43"/>
      <c r="H44" s="43"/>
      <c r="I44" s="67">
        <f t="shared" si="0"/>
        <v>3</v>
      </c>
    </row>
    <row r="45" spans="1:9" ht="17.100000000000001" customHeight="1" x14ac:dyDescent="0.15">
      <c r="A45" s="144"/>
      <c r="B45" s="42" t="s">
        <v>14</v>
      </c>
      <c r="C45" s="43">
        <v>5</v>
      </c>
      <c r="D45" s="43">
        <v>1</v>
      </c>
      <c r="E45" s="43">
        <v>2</v>
      </c>
      <c r="F45" s="43">
        <v>1</v>
      </c>
      <c r="G45" s="43"/>
      <c r="H45" s="43">
        <v>1</v>
      </c>
      <c r="I45" s="67">
        <f t="shared" si="0"/>
        <v>5</v>
      </c>
    </row>
    <row r="46" spans="1:9" ht="17.100000000000001" customHeight="1" x14ac:dyDescent="0.15">
      <c r="A46" s="144"/>
      <c r="B46" s="42" t="s">
        <v>15</v>
      </c>
      <c r="C46" s="43">
        <v>2</v>
      </c>
      <c r="D46" s="43">
        <v>1</v>
      </c>
      <c r="E46" s="43">
        <v>2</v>
      </c>
      <c r="F46" s="43"/>
      <c r="G46" s="43">
        <v>1</v>
      </c>
      <c r="H46" s="43"/>
      <c r="I46" s="67">
        <f t="shared" si="0"/>
        <v>4</v>
      </c>
    </row>
    <row r="47" spans="1:9" ht="17.100000000000001" customHeight="1" x14ac:dyDescent="0.15">
      <c r="A47" s="144"/>
      <c r="B47" s="42" t="s">
        <v>16</v>
      </c>
      <c r="C47" s="43">
        <v>1</v>
      </c>
      <c r="D47" s="43"/>
      <c r="E47" s="43">
        <v>1</v>
      </c>
      <c r="F47" s="43"/>
      <c r="G47" s="43"/>
      <c r="H47" s="43"/>
      <c r="I47" s="67">
        <f t="shared" si="0"/>
        <v>1</v>
      </c>
    </row>
    <row r="48" spans="1:9" ht="17.100000000000001" customHeight="1" x14ac:dyDescent="0.15">
      <c r="A48" s="144"/>
      <c r="B48" s="42" t="s">
        <v>17</v>
      </c>
      <c r="C48" s="43">
        <v>2</v>
      </c>
      <c r="D48" s="43">
        <v>2</v>
      </c>
      <c r="E48" s="43"/>
      <c r="F48" s="43"/>
      <c r="G48" s="43"/>
      <c r="H48" s="43"/>
      <c r="I48" s="67">
        <f t="shared" si="0"/>
        <v>2</v>
      </c>
    </row>
    <row r="49" spans="1:9" ht="17.100000000000001" customHeight="1" x14ac:dyDescent="0.15">
      <c r="A49" s="144"/>
      <c r="B49" s="42" t="s">
        <v>18</v>
      </c>
      <c r="C49" s="43">
        <v>6</v>
      </c>
      <c r="D49" s="43">
        <v>3</v>
      </c>
      <c r="E49" s="43">
        <v>3</v>
      </c>
      <c r="F49" s="43"/>
      <c r="G49" s="43"/>
      <c r="H49" s="43">
        <v>1</v>
      </c>
      <c r="I49" s="67">
        <f t="shared" si="0"/>
        <v>7</v>
      </c>
    </row>
    <row r="50" spans="1:9" ht="17.100000000000001" customHeight="1" x14ac:dyDescent="0.15">
      <c r="A50" s="144"/>
      <c r="B50" s="42" t="s">
        <v>19</v>
      </c>
      <c r="C50" s="43">
        <v>4</v>
      </c>
      <c r="D50" s="43">
        <v>1</v>
      </c>
      <c r="E50" s="43">
        <v>1</v>
      </c>
      <c r="F50" s="43"/>
      <c r="G50" s="43">
        <v>2</v>
      </c>
      <c r="H50" s="43"/>
      <c r="I50" s="67">
        <f t="shared" si="0"/>
        <v>4</v>
      </c>
    </row>
    <row r="51" spans="1:9" ht="17.100000000000001" customHeight="1" x14ac:dyDescent="0.15">
      <c r="A51" s="144"/>
      <c r="B51" s="42" t="s">
        <v>20</v>
      </c>
      <c r="C51" s="43">
        <v>1</v>
      </c>
      <c r="D51" s="43">
        <v>1</v>
      </c>
      <c r="E51" s="43"/>
      <c r="F51" s="43"/>
      <c r="G51" s="43"/>
      <c r="H51" s="43">
        <v>1</v>
      </c>
      <c r="I51" s="67">
        <f t="shared" si="0"/>
        <v>2</v>
      </c>
    </row>
    <row r="52" spans="1:9" ht="17.100000000000001" customHeight="1" x14ac:dyDescent="0.15">
      <c r="A52" s="144"/>
      <c r="B52" s="42" t="s">
        <v>21</v>
      </c>
      <c r="C52" s="43">
        <v>15</v>
      </c>
      <c r="D52" s="43">
        <v>6</v>
      </c>
      <c r="E52" s="43">
        <v>6</v>
      </c>
      <c r="F52" s="43"/>
      <c r="G52" s="43">
        <v>2</v>
      </c>
      <c r="H52" s="43">
        <v>9</v>
      </c>
      <c r="I52" s="67">
        <f t="shared" si="0"/>
        <v>23</v>
      </c>
    </row>
    <row r="53" spans="1:9" ht="17.100000000000001" customHeight="1" x14ac:dyDescent="0.15">
      <c r="A53" s="144"/>
      <c r="B53" s="42" t="s">
        <v>22</v>
      </c>
      <c r="C53" s="43">
        <v>11</v>
      </c>
      <c r="D53" s="43">
        <v>5</v>
      </c>
      <c r="E53" s="43">
        <v>7</v>
      </c>
      <c r="F53" s="43"/>
      <c r="G53" s="43">
        <v>1</v>
      </c>
      <c r="H53" s="43">
        <v>2</v>
      </c>
      <c r="I53" s="67">
        <f t="shared" si="0"/>
        <v>15</v>
      </c>
    </row>
    <row r="54" spans="1:9" ht="17.100000000000001" customHeight="1" x14ac:dyDescent="0.15">
      <c r="A54" s="144"/>
      <c r="B54" s="42" t="s">
        <v>70</v>
      </c>
      <c r="C54" s="43">
        <v>8</v>
      </c>
      <c r="D54" s="43">
        <v>6</v>
      </c>
      <c r="E54" s="43">
        <v>4</v>
      </c>
      <c r="F54" s="43"/>
      <c r="G54" s="43"/>
      <c r="H54" s="43"/>
      <c r="I54" s="67">
        <f t="shared" si="0"/>
        <v>10</v>
      </c>
    </row>
    <row r="55" spans="1:9" ht="17.100000000000001" customHeight="1" x14ac:dyDescent="0.15">
      <c r="A55" s="144"/>
      <c r="B55" s="42" t="s">
        <v>75</v>
      </c>
      <c r="C55" s="43">
        <v>8</v>
      </c>
      <c r="D55" s="43">
        <v>4</v>
      </c>
      <c r="E55" s="43">
        <v>3</v>
      </c>
      <c r="F55" s="43"/>
      <c r="G55" s="43"/>
      <c r="H55" s="43">
        <v>1</v>
      </c>
      <c r="I55" s="67">
        <f t="shared" si="0"/>
        <v>8</v>
      </c>
    </row>
    <row r="56" spans="1:9" ht="17.100000000000001" customHeight="1" x14ac:dyDescent="0.15">
      <c r="A56" s="144"/>
      <c r="B56" s="42" t="s">
        <v>76</v>
      </c>
      <c r="C56" s="43">
        <v>11</v>
      </c>
      <c r="D56" s="43">
        <v>4</v>
      </c>
      <c r="E56" s="43">
        <v>3</v>
      </c>
      <c r="F56" s="43">
        <v>1</v>
      </c>
      <c r="G56" s="43">
        <v>2</v>
      </c>
      <c r="H56" s="43">
        <v>1</v>
      </c>
      <c r="I56" s="67">
        <f t="shared" si="0"/>
        <v>11</v>
      </c>
    </row>
    <row r="57" spans="1:9" ht="17.100000000000001" customHeight="1" x14ac:dyDescent="0.15">
      <c r="A57" s="144"/>
      <c r="B57" s="42" t="s">
        <v>77</v>
      </c>
      <c r="C57" s="43">
        <v>6</v>
      </c>
      <c r="D57" s="43">
        <v>1</v>
      </c>
      <c r="E57" s="43">
        <v>3</v>
      </c>
      <c r="F57" s="43"/>
      <c r="G57" s="43">
        <v>2</v>
      </c>
      <c r="H57" s="43"/>
      <c r="I57" s="67">
        <f t="shared" si="0"/>
        <v>6</v>
      </c>
    </row>
    <row r="58" spans="1:9" ht="17.100000000000001" customHeight="1" x14ac:dyDescent="0.15">
      <c r="A58" s="144"/>
      <c r="B58" s="42" t="s">
        <v>78</v>
      </c>
      <c r="C58" s="43">
        <v>7</v>
      </c>
      <c r="D58" s="43">
        <v>5</v>
      </c>
      <c r="E58" s="43">
        <v>3</v>
      </c>
      <c r="F58" s="43">
        <v>1</v>
      </c>
      <c r="G58" s="43"/>
      <c r="H58" s="43">
        <v>1</v>
      </c>
      <c r="I58" s="67">
        <f t="shared" si="0"/>
        <v>10</v>
      </c>
    </row>
    <row r="59" spans="1:9" ht="17.100000000000001" customHeight="1" x14ac:dyDescent="0.15">
      <c r="A59" s="144"/>
      <c r="B59" s="42" t="s">
        <v>80</v>
      </c>
      <c r="C59" s="43">
        <v>4</v>
      </c>
      <c r="D59" s="43">
        <v>8</v>
      </c>
      <c r="E59" s="43">
        <v>10</v>
      </c>
      <c r="F59" s="43">
        <v>2</v>
      </c>
      <c r="G59" s="43"/>
      <c r="H59" s="43">
        <v>2</v>
      </c>
      <c r="I59" s="67">
        <f t="shared" si="0"/>
        <v>22</v>
      </c>
    </row>
    <row r="60" spans="1:9" ht="17.100000000000001" customHeight="1" x14ac:dyDescent="0.15">
      <c r="A60" s="144"/>
      <c r="B60" s="42" t="s">
        <v>81</v>
      </c>
      <c r="C60" s="43">
        <v>5</v>
      </c>
      <c r="D60" s="43">
        <v>6</v>
      </c>
      <c r="E60" s="43">
        <v>6</v>
      </c>
      <c r="F60" s="43"/>
      <c r="G60" s="43">
        <v>2</v>
      </c>
      <c r="H60" s="43">
        <v>1</v>
      </c>
      <c r="I60" s="67">
        <f t="shared" si="0"/>
        <v>15</v>
      </c>
    </row>
    <row r="61" spans="1:9" ht="17.100000000000001" customHeight="1" x14ac:dyDescent="0.15">
      <c r="A61" s="144"/>
      <c r="B61" s="42" t="s">
        <v>83</v>
      </c>
      <c r="C61" s="43">
        <v>9</v>
      </c>
      <c r="D61" s="43">
        <v>7</v>
      </c>
      <c r="E61" s="43">
        <v>3</v>
      </c>
      <c r="F61" s="43"/>
      <c r="G61" s="43">
        <v>1</v>
      </c>
      <c r="H61" s="43">
        <v>3</v>
      </c>
      <c r="I61" s="67">
        <f t="shared" si="0"/>
        <v>14</v>
      </c>
    </row>
    <row r="62" spans="1:9" ht="17.100000000000001" customHeight="1" x14ac:dyDescent="0.15">
      <c r="A62" s="144"/>
      <c r="B62" s="42" t="s">
        <v>85</v>
      </c>
      <c r="C62" s="43">
        <v>22</v>
      </c>
      <c r="D62" s="43">
        <v>22</v>
      </c>
      <c r="E62" s="43">
        <v>12</v>
      </c>
      <c r="F62" s="43">
        <v>1</v>
      </c>
      <c r="G62" s="43">
        <v>2</v>
      </c>
      <c r="H62" s="43">
        <v>5</v>
      </c>
      <c r="I62" s="67">
        <f t="shared" si="0"/>
        <v>42</v>
      </c>
    </row>
    <row r="63" spans="1:9" ht="17.100000000000001" customHeight="1" x14ac:dyDescent="0.15">
      <c r="A63" s="144"/>
      <c r="B63" s="42" t="s">
        <v>87</v>
      </c>
      <c r="C63" s="43">
        <v>5</v>
      </c>
      <c r="D63" s="43">
        <v>4</v>
      </c>
      <c r="E63" s="43">
        <v>3</v>
      </c>
      <c r="F63" s="43">
        <v>1</v>
      </c>
      <c r="G63" s="43">
        <v>1</v>
      </c>
      <c r="H63" s="43" t="s">
        <v>72</v>
      </c>
      <c r="I63" s="67">
        <f t="shared" si="0"/>
        <v>9</v>
      </c>
    </row>
    <row r="64" spans="1:9" ht="17.100000000000001" customHeight="1" x14ac:dyDescent="0.15">
      <c r="A64" s="144"/>
      <c r="B64" s="42" t="s">
        <v>89</v>
      </c>
      <c r="C64" s="43">
        <v>19</v>
      </c>
      <c r="D64" s="43">
        <v>9</v>
      </c>
      <c r="E64" s="43">
        <v>4</v>
      </c>
      <c r="F64" s="43">
        <v>1</v>
      </c>
      <c r="G64" s="43" t="s">
        <v>84</v>
      </c>
      <c r="H64" s="43">
        <v>8</v>
      </c>
      <c r="I64" s="67">
        <f t="shared" si="0"/>
        <v>22</v>
      </c>
    </row>
    <row r="65" spans="1:9" ht="17.100000000000001" customHeight="1" x14ac:dyDescent="0.15">
      <c r="A65" s="144"/>
      <c r="B65" s="42" t="s">
        <v>91</v>
      </c>
      <c r="C65" s="43">
        <v>21</v>
      </c>
      <c r="D65" s="43">
        <v>8</v>
      </c>
      <c r="E65" s="43">
        <v>7</v>
      </c>
      <c r="F65" s="43" t="s">
        <v>84</v>
      </c>
      <c r="G65" s="43">
        <v>1</v>
      </c>
      <c r="H65" s="43">
        <v>7</v>
      </c>
      <c r="I65" s="67">
        <f t="shared" si="0"/>
        <v>23</v>
      </c>
    </row>
    <row r="66" spans="1:9" s="65" customFormat="1" ht="17.100000000000001" customHeight="1" x14ac:dyDescent="0.15">
      <c r="A66" s="144"/>
      <c r="B66" s="42" t="s">
        <v>93</v>
      </c>
      <c r="C66" s="43">
        <v>25</v>
      </c>
      <c r="D66" s="43">
        <v>9</v>
      </c>
      <c r="E66" s="43">
        <v>4</v>
      </c>
      <c r="F66" s="43">
        <v>1</v>
      </c>
      <c r="G66" s="43">
        <v>2</v>
      </c>
      <c r="H66" s="43">
        <v>10</v>
      </c>
      <c r="I66" s="67">
        <f t="shared" si="0"/>
        <v>26</v>
      </c>
    </row>
    <row r="67" spans="1:9" ht="17.100000000000001" customHeight="1" x14ac:dyDescent="0.15">
      <c r="A67" s="144"/>
      <c r="B67" s="42" t="s">
        <v>96</v>
      </c>
      <c r="C67" s="43">
        <v>102</v>
      </c>
      <c r="D67" s="43">
        <v>19</v>
      </c>
      <c r="E67" s="43">
        <v>63</v>
      </c>
      <c r="F67" s="43">
        <v>9</v>
      </c>
      <c r="G67" s="43">
        <v>5</v>
      </c>
      <c r="H67" s="43">
        <v>26</v>
      </c>
      <c r="I67" s="67">
        <f t="shared" si="0"/>
        <v>122</v>
      </c>
    </row>
    <row r="68" spans="1:9" ht="17.100000000000001" customHeight="1" x14ac:dyDescent="0.15">
      <c r="A68" s="144"/>
      <c r="B68" s="42" t="s">
        <v>97</v>
      </c>
      <c r="C68" s="43">
        <v>110</v>
      </c>
      <c r="D68" s="43">
        <v>36</v>
      </c>
      <c r="E68" s="43">
        <v>90</v>
      </c>
      <c r="F68" s="43">
        <v>1</v>
      </c>
      <c r="G68" s="43">
        <v>12</v>
      </c>
      <c r="H68" s="43">
        <v>22</v>
      </c>
      <c r="I68" s="67">
        <f t="shared" si="0"/>
        <v>161</v>
      </c>
    </row>
    <row r="69" spans="1:9" ht="17.100000000000001" customHeight="1" x14ac:dyDescent="0.15">
      <c r="A69" s="144"/>
      <c r="B69" s="42" t="s">
        <v>110</v>
      </c>
      <c r="C69" s="43">
        <v>64</v>
      </c>
      <c r="D69" s="43">
        <v>24</v>
      </c>
      <c r="E69" s="43">
        <v>43</v>
      </c>
      <c r="F69" s="43"/>
      <c r="G69" s="43">
        <v>6</v>
      </c>
      <c r="H69" s="43">
        <v>16</v>
      </c>
      <c r="I69" s="67">
        <f t="shared" si="0"/>
        <v>89</v>
      </c>
    </row>
    <row r="70" spans="1:9" ht="17.100000000000001" customHeight="1" x14ac:dyDescent="0.15">
      <c r="A70" s="144"/>
      <c r="B70" s="42" t="s">
        <v>111</v>
      </c>
      <c r="C70" s="43">
        <v>60</v>
      </c>
      <c r="D70" s="43">
        <v>25</v>
      </c>
      <c r="E70" s="43">
        <v>33</v>
      </c>
      <c r="F70" s="43"/>
      <c r="G70" s="43">
        <v>4</v>
      </c>
      <c r="H70" s="43">
        <v>13</v>
      </c>
      <c r="I70" s="67">
        <f t="shared" si="0"/>
        <v>75</v>
      </c>
    </row>
    <row r="71" spans="1:9" ht="17.100000000000001" customHeight="1" x14ac:dyDescent="0.15">
      <c r="A71" s="144"/>
      <c r="B71" s="42" t="s">
        <v>114</v>
      </c>
      <c r="C71" s="43">
        <v>89</v>
      </c>
      <c r="D71" s="43">
        <v>24</v>
      </c>
      <c r="E71" s="43">
        <v>17</v>
      </c>
      <c r="F71" s="43">
        <v>3</v>
      </c>
      <c r="G71" s="43">
        <v>4</v>
      </c>
      <c r="H71" s="43">
        <v>58</v>
      </c>
      <c r="I71" s="67">
        <f t="shared" ref="I71:I144" si="3">SUM(D71:H71)</f>
        <v>106</v>
      </c>
    </row>
    <row r="72" spans="1:9" ht="17.100000000000001" customHeight="1" x14ac:dyDescent="0.15">
      <c r="A72" s="144"/>
      <c r="B72" s="42" t="s">
        <v>121</v>
      </c>
      <c r="C72" s="43">
        <v>29</v>
      </c>
      <c r="D72" s="43">
        <v>9</v>
      </c>
      <c r="E72" s="43">
        <v>16</v>
      </c>
      <c r="F72" s="43"/>
      <c r="G72" s="43">
        <v>3</v>
      </c>
      <c r="H72" s="43">
        <v>6</v>
      </c>
      <c r="I72" s="67">
        <f t="shared" ref="I72:I73" si="4">SUM(D72:H72)</f>
        <v>34</v>
      </c>
    </row>
    <row r="73" spans="1:9" ht="17.100000000000001" customHeight="1" x14ac:dyDescent="0.15">
      <c r="A73" s="144"/>
      <c r="B73" s="42" t="s">
        <v>132</v>
      </c>
      <c r="C73" s="43">
        <v>24</v>
      </c>
      <c r="D73" s="43">
        <v>12</v>
      </c>
      <c r="E73" s="43">
        <v>10</v>
      </c>
      <c r="F73" s="43"/>
      <c r="G73" s="43">
        <v>3</v>
      </c>
      <c r="H73" s="43">
        <v>5</v>
      </c>
      <c r="I73" s="67">
        <f t="shared" si="4"/>
        <v>30</v>
      </c>
    </row>
    <row r="74" spans="1:9" ht="17.100000000000001" customHeight="1" x14ac:dyDescent="0.15">
      <c r="A74" s="144"/>
      <c r="B74" s="42" t="s">
        <v>135</v>
      </c>
      <c r="C74" s="43">
        <v>64</v>
      </c>
      <c r="D74" s="43">
        <v>46</v>
      </c>
      <c r="E74" s="43">
        <v>44</v>
      </c>
      <c r="F74" s="43">
        <v>4</v>
      </c>
      <c r="G74" s="43">
        <v>14</v>
      </c>
      <c r="H74" s="43">
        <v>23</v>
      </c>
      <c r="I74" s="67">
        <f t="shared" si="3"/>
        <v>131</v>
      </c>
    </row>
    <row r="75" spans="1:9" ht="17.100000000000001" customHeight="1" x14ac:dyDescent="0.15">
      <c r="A75" s="145"/>
      <c r="B75" s="42" t="s">
        <v>143</v>
      </c>
      <c r="C75" s="43">
        <v>39</v>
      </c>
      <c r="D75" s="43">
        <v>27</v>
      </c>
      <c r="E75" s="43">
        <v>18</v>
      </c>
      <c r="F75" s="43"/>
      <c r="G75" s="43">
        <v>6</v>
      </c>
      <c r="H75" s="43">
        <v>23</v>
      </c>
      <c r="I75" s="67">
        <f t="shared" si="3"/>
        <v>74</v>
      </c>
    </row>
    <row r="76" spans="1:9" ht="17.100000000000001" customHeight="1" x14ac:dyDescent="0.15">
      <c r="A76" s="146" t="s">
        <v>24</v>
      </c>
      <c r="B76" s="42" t="s">
        <v>124</v>
      </c>
      <c r="C76" s="43">
        <v>2</v>
      </c>
      <c r="D76" s="43"/>
      <c r="E76" s="43"/>
      <c r="F76" s="43"/>
      <c r="G76" s="43"/>
      <c r="H76" s="43">
        <v>18</v>
      </c>
      <c r="I76" s="67">
        <f t="shared" si="3"/>
        <v>18</v>
      </c>
    </row>
    <row r="77" spans="1:9" ht="17.100000000000001" customHeight="1" x14ac:dyDescent="0.15">
      <c r="A77" s="144"/>
      <c r="B77" s="42" t="s">
        <v>75</v>
      </c>
      <c r="C77" s="43">
        <v>1</v>
      </c>
      <c r="D77" s="43">
        <v>2</v>
      </c>
      <c r="E77" s="43"/>
      <c r="F77" s="43"/>
      <c r="G77" s="43"/>
      <c r="H77" s="43">
        <v>7</v>
      </c>
      <c r="I77" s="67">
        <f t="shared" si="3"/>
        <v>9</v>
      </c>
    </row>
    <row r="78" spans="1:9" ht="17.100000000000001" customHeight="1" x14ac:dyDescent="0.15">
      <c r="A78" s="144"/>
      <c r="B78" s="42" t="s">
        <v>76</v>
      </c>
      <c r="C78" s="43">
        <v>1</v>
      </c>
      <c r="D78" s="43">
        <v>1</v>
      </c>
      <c r="E78" s="43"/>
      <c r="F78" s="43"/>
      <c r="G78" s="43"/>
      <c r="H78" s="43"/>
      <c r="I78" s="67">
        <f t="shared" si="3"/>
        <v>1</v>
      </c>
    </row>
    <row r="79" spans="1:9" ht="17.100000000000001" customHeight="1" x14ac:dyDescent="0.15">
      <c r="A79" s="144"/>
      <c r="B79" s="42" t="s">
        <v>77</v>
      </c>
      <c r="C79" s="43">
        <v>1</v>
      </c>
      <c r="D79" s="43"/>
      <c r="E79" s="43"/>
      <c r="F79" s="43"/>
      <c r="G79" s="43"/>
      <c r="H79" s="43">
        <v>9</v>
      </c>
      <c r="I79" s="67">
        <f t="shared" si="3"/>
        <v>9</v>
      </c>
    </row>
    <row r="80" spans="1:9" ht="17.100000000000001" customHeight="1" x14ac:dyDescent="0.15">
      <c r="A80" s="144"/>
      <c r="B80" s="42" t="s">
        <v>80</v>
      </c>
      <c r="C80" s="43">
        <v>2</v>
      </c>
      <c r="D80" s="43"/>
      <c r="E80" s="43">
        <v>1</v>
      </c>
      <c r="F80" s="43"/>
      <c r="G80" s="43">
        <v>1</v>
      </c>
      <c r="H80" s="43"/>
      <c r="I80" s="67">
        <f t="shared" si="3"/>
        <v>2</v>
      </c>
    </row>
    <row r="81" spans="1:9" ht="17.100000000000001" customHeight="1" x14ac:dyDescent="0.15">
      <c r="A81" s="144"/>
      <c r="B81" s="42" t="s">
        <v>81</v>
      </c>
      <c r="C81" s="43">
        <v>1</v>
      </c>
      <c r="D81" s="43"/>
      <c r="E81" s="43">
        <v>1</v>
      </c>
      <c r="F81" s="43"/>
      <c r="G81" s="43"/>
      <c r="H81" s="43"/>
      <c r="I81" s="67">
        <f t="shared" si="3"/>
        <v>1</v>
      </c>
    </row>
    <row r="82" spans="1:9" ht="17.100000000000001" customHeight="1" x14ac:dyDescent="0.15">
      <c r="A82" s="144"/>
      <c r="B82" s="42" t="s">
        <v>83</v>
      </c>
      <c r="C82" s="43">
        <v>1</v>
      </c>
      <c r="D82" s="43"/>
      <c r="E82" s="43" t="s">
        <v>84</v>
      </c>
      <c r="F82" s="43"/>
      <c r="G82" s="43"/>
      <c r="H82" s="43">
        <v>9</v>
      </c>
      <c r="I82" s="67">
        <f t="shared" si="3"/>
        <v>9</v>
      </c>
    </row>
    <row r="83" spans="1:9" ht="17.100000000000001" customHeight="1" x14ac:dyDescent="0.15">
      <c r="A83" s="144"/>
      <c r="B83" s="42" t="s">
        <v>85</v>
      </c>
      <c r="C83" s="43">
        <v>4</v>
      </c>
      <c r="D83" s="43">
        <v>1</v>
      </c>
      <c r="E83" s="43" t="s">
        <v>84</v>
      </c>
      <c r="F83" s="43"/>
      <c r="G83" s="43"/>
      <c r="H83" s="43">
        <v>27</v>
      </c>
      <c r="I83" s="67">
        <f t="shared" si="3"/>
        <v>28</v>
      </c>
    </row>
    <row r="84" spans="1:9" ht="17.100000000000001" customHeight="1" x14ac:dyDescent="0.15">
      <c r="A84" s="144"/>
      <c r="B84" s="42" t="s">
        <v>87</v>
      </c>
      <c r="C84" s="43">
        <v>1</v>
      </c>
      <c r="D84" s="43">
        <v>1</v>
      </c>
      <c r="E84" s="43" t="s">
        <v>72</v>
      </c>
      <c r="F84" s="43" t="s">
        <v>72</v>
      </c>
      <c r="G84" s="43" t="s">
        <v>72</v>
      </c>
      <c r="H84" s="43" t="s">
        <v>88</v>
      </c>
      <c r="I84" s="67">
        <f t="shared" si="3"/>
        <v>1</v>
      </c>
    </row>
    <row r="85" spans="1:9" ht="17.100000000000001" customHeight="1" x14ac:dyDescent="0.15">
      <c r="A85" s="144"/>
      <c r="B85" s="42" t="s">
        <v>91</v>
      </c>
      <c r="C85" s="43">
        <v>3</v>
      </c>
      <c r="D85" s="43">
        <v>2</v>
      </c>
      <c r="E85" s="43">
        <v>2</v>
      </c>
      <c r="F85" s="43" t="s">
        <v>84</v>
      </c>
      <c r="G85" s="43" t="s">
        <v>84</v>
      </c>
      <c r="H85" s="43" t="s">
        <v>84</v>
      </c>
      <c r="I85" s="67">
        <f t="shared" si="3"/>
        <v>4</v>
      </c>
    </row>
    <row r="86" spans="1:9" s="65" customFormat="1" ht="17.100000000000001" customHeight="1" x14ac:dyDescent="0.15">
      <c r="A86" s="144"/>
      <c r="B86" s="42" t="s">
        <v>93</v>
      </c>
      <c r="C86" s="43">
        <v>1</v>
      </c>
      <c r="D86" s="43" t="s">
        <v>84</v>
      </c>
      <c r="E86" s="43" t="s">
        <v>84</v>
      </c>
      <c r="F86" s="43" t="s">
        <v>84</v>
      </c>
      <c r="G86" s="43" t="s">
        <v>84</v>
      </c>
      <c r="H86" s="43">
        <v>9</v>
      </c>
      <c r="I86" s="67">
        <f t="shared" si="3"/>
        <v>9</v>
      </c>
    </row>
    <row r="87" spans="1:9" ht="17.100000000000001" customHeight="1" x14ac:dyDescent="0.15">
      <c r="A87" s="144"/>
      <c r="B87" s="42" t="s">
        <v>96</v>
      </c>
      <c r="C87" s="43">
        <v>3</v>
      </c>
      <c r="D87" s="43">
        <v>2</v>
      </c>
      <c r="E87" s="43" t="s">
        <v>94</v>
      </c>
      <c r="F87" s="43" t="s">
        <v>92</v>
      </c>
      <c r="G87" s="43" t="s">
        <v>92</v>
      </c>
      <c r="H87" s="43">
        <v>3</v>
      </c>
      <c r="I87" s="67">
        <f t="shared" si="3"/>
        <v>5</v>
      </c>
    </row>
    <row r="88" spans="1:9" ht="17.100000000000001" customHeight="1" x14ac:dyDescent="0.15">
      <c r="A88" s="144"/>
      <c r="B88" s="42" t="s">
        <v>97</v>
      </c>
      <c r="C88" s="43">
        <v>9</v>
      </c>
      <c r="D88" s="43">
        <v>5</v>
      </c>
      <c r="E88" s="43">
        <v>3</v>
      </c>
      <c r="F88" s="43"/>
      <c r="G88" s="43"/>
      <c r="H88" s="43">
        <v>3</v>
      </c>
      <c r="I88" s="67">
        <f t="shared" si="3"/>
        <v>11</v>
      </c>
    </row>
    <row r="89" spans="1:9" ht="17.100000000000001" customHeight="1" x14ac:dyDescent="0.15">
      <c r="A89" s="144"/>
      <c r="B89" s="42" t="s">
        <v>110</v>
      </c>
      <c r="C89" s="43">
        <v>5</v>
      </c>
      <c r="D89" s="43"/>
      <c r="E89" s="43">
        <v>5</v>
      </c>
      <c r="F89" s="43"/>
      <c r="G89" s="43"/>
      <c r="H89" s="43">
        <v>1</v>
      </c>
      <c r="I89" s="67">
        <f t="shared" si="3"/>
        <v>6</v>
      </c>
    </row>
    <row r="90" spans="1:9" ht="17.100000000000001" customHeight="1" x14ac:dyDescent="0.15">
      <c r="A90" s="144"/>
      <c r="B90" s="42" t="s">
        <v>111</v>
      </c>
      <c r="C90" s="43">
        <v>6</v>
      </c>
      <c r="D90" s="43">
        <v>1</v>
      </c>
      <c r="E90" s="43">
        <v>5</v>
      </c>
      <c r="F90" s="43"/>
      <c r="G90" s="43"/>
      <c r="H90" s="43"/>
      <c r="I90" s="67">
        <f t="shared" si="3"/>
        <v>6</v>
      </c>
    </row>
    <row r="91" spans="1:9" ht="17.100000000000001" customHeight="1" x14ac:dyDescent="0.15">
      <c r="A91" s="144"/>
      <c r="B91" s="42" t="s">
        <v>114</v>
      </c>
      <c r="C91" s="43">
        <v>12</v>
      </c>
      <c r="D91" s="43">
        <v>2</v>
      </c>
      <c r="E91" s="43">
        <v>9</v>
      </c>
      <c r="F91" s="43"/>
      <c r="G91" s="43">
        <v>1</v>
      </c>
      <c r="H91" s="43">
        <v>1</v>
      </c>
      <c r="I91" s="67">
        <f t="shared" si="3"/>
        <v>13</v>
      </c>
    </row>
    <row r="92" spans="1:9" ht="17.100000000000001" customHeight="1" x14ac:dyDescent="0.15">
      <c r="A92" s="144"/>
      <c r="B92" s="42" t="s">
        <v>121</v>
      </c>
      <c r="C92" s="43">
        <v>2</v>
      </c>
      <c r="D92" s="43">
        <v>1</v>
      </c>
      <c r="E92" s="43">
        <v>1</v>
      </c>
      <c r="F92" s="43"/>
      <c r="G92" s="43"/>
      <c r="H92" s="43"/>
      <c r="I92" s="67">
        <f t="shared" ref="I92:I93" si="5">SUM(D92:H92)</f>
        <v>2</v>
      </c>
    </row>
    <row r="93" spans="1:9" ht="17.100000000000001" customHeight="1" x14ac:dyDescent="0.15">
      <c r="A93" s="144"/>
      <c r="B93" s="42" t="s">
        <v>132</v>
      </c>
      <c r="C93" s="43">
        <v>2</v>
      </c>
      <c r="D93" s="43">
        <v>2</v>
      </c>
      <c r="E93" s="43">
        <v>1</v>
      </c>
      <c r="F93" s="43"/>
      <c r="G93" s="43"/>
      <c r="H93" s="43"/>
      <c r="I93" s="67">
        <f t="shared" si="5"/>
        <v>3</v>
      </c>
    </row>
    <row r="94" spans="1:9" ht="17.100000000000001" customHeight="1" x14ac:dyDescent="0.15">
      <c r="A94" s="144"/>
      <c r="B94" s="42" t="s">
        <v>135</v>
      </c>
      <c r="C94" s="43">
        <v>2</v>
      </c>
      <c r="D94" s="43">
        <v>1</v>
      </c>
      <c r="E94" s="43"/>
      <c r="F94" s="43"/>
      <c r="G94" s="43"/>
      <c r="H94" s="43">
        <v>1</v>
      </c>
      <c r="I94" s="67">
        <f t="shared" si="3"/>
        <v>2</v>
      </c>
    </row>
    <row r="95" spans="1:9" ht="17.100000000000001" customHeight="1" x14ac:dyDescent="0.15">
      <c r="A95" s="145"/>
      <c r="B95" s="42" t="s">
        <v>143</v>
      </c>
      <c r="C95" s="43">
        <v>4</v>
      </c>
      <c r="D95" s="43">
        <v>1</v>
      </c>
      <c r="E95" s="43">
        <v>3</v>
      </c>
      <c r="F95" s="43"/>
      <c r="G95" s="43"/>
      <c r="H95" s="43">
        <v>1</v>
      </c>
      <c r="I95" s="67">
        <f t="shared" si="3"/>
        <v>5</v>
      </c>
    </row>
    <row r="96" spans="1:9" ht="17.100000000000001" customHeight="1" x14ac:dyDescent="0.15">
      <c r="A96" s="146" t="s">
        <v>26</v>
      </c>
      <c r="B96" s="42" t="s">
        <v>124</v>
      </c>
      <c r="C96" s="43">
        <v>2</v>
      </c>
      <c r="D96" s="43"/>
      <c r="E96" s="43"/>
      <c r="F96" s="43"/>
      <c r="G96" s="43"/>
      <c r="H96" s="43">
        <v>2</v>
      </c>
      <c r="I96" s="67">
        <f t="shared" si="3"/>
        <v>2</v>
      </c>
    </row>
    <row r="97" spans="1:9" ht="17.100000000000001" customHeight="1" x14ac:dyDescent="0.15">
      <c r="A97" s="144"/>
      <c r="B97" s="42" t="s">
        <v>70</v>
      </c>
      <c r="C97" s="43">
        <v>1</v>
      </c>
      <c r="D97" s="43"/>
      <c r="E97" s="43">
        <v>1</v>
      </c>
      <c r="F97" s="43"/>
      <c r="G97" s="43"/>
      <c r="H97" s="43"/>
      <c r="I97" s="67">
        <f t="shared" si="3"/>
        <v>1</v>
      </c>
    </row>
    <row r="98" spans="1:9" ht="17.100000000000001" customHeight="1" x14ac:dyDescent="0.15">
      <c r="A98" s="144"/>
      <c r="B98" s="42" t="s">
        <v>75</v>
      </c>
      <c r="C98" s="43">
        <v>1</v>
      </c>
      <c r="D98" s="43"/>
      <c r="E98" s="43"/>
      <c r="F98" s="43"/>
      <c r="G98" s="43"/>
      <c r="H98" s="43">
        <v>1</v>
      </c>
      <c r="I98" s="67">
        <f t="shared" si="3"/>
        <v>1</v>
      </c>
    </row>
    <row r="99" spans="1:9" ht="17.100000000000001" customHeight="1" x14ac:dyDescent="0.15">
      <c r="A99" s="144"/>
      <c r="B99" s="42" t="s">
        <v>76</v>
      </c>
      <c r="C99" s="43">
        <v>1</v>
      </c>
      <c r="D99" s="43">
        <v>1</v>
      </c>
      <c r="E99" s="43"/>
      <c r="F99" s="43"/>
      <c r="G99" s="43"/>
      <c r="H99" s="43"/>
      <c r="I99" s="67">
        <f t="shared" si="3"/>
        <v>1</v>
      </c>
    </row>
    <row r="100" spans="1:9" ht="17.100000000000001" customHeight="1" x14ac:dyDescent="0.15">
      <c r="A100" s="144"/>
      <c r="B100" s="42" t="s">
        <v>77</v>
      </c>
      <c r="C100" s="43">
        <v>1</v>
      </c>
      <c r="D100" s="43"/>
      <c r="E100" s="43"/>
      <c r="F100" s="43"/>
      <c r="G100" s="43"/>
      <c r="H100" s="43">
        <v>1</v>
      </c>
      <c r="I100" s="67">
        <f t="shared" si="3"/>
        <v>1</v>
      </c>
    </row>
    <row r="101" spans="1:9" ht="17.100000000000001" customHeight="1" x14ac:dyDescent="0.15">
      <c r="A101" s="144"/>
      <c r="B101" s="42" t="s">
        <v>78</v>
      </c>
      <c r="C101" s="43">
        <v>1</v>
      </c>
      <c r="D101" s="43">
        <v>1</v>
      </c>
      <c r="E101" s="43"/>
      <c r="F101" s="43"/>
      <c r="G101" s="43"/>
      <c r="H101" s="43"/>
      <c r="I101" s="67">
        <f t="shared" si="3"/>
        <v>1</v>
      </c>
    </row>
    <row r="102" spans="1:9" ht="17.100000000000001" customHeight="1" x14ac:dyDescent="0.15">
      <c r="A102" s="144"/>
      <c r="B102" s="42" t="s">
        <v>81</v>
      </c>
      <c r="C102" s="43">
        <v>1</v>
      </c>
      <c r="D102" s="43"/>
      <c r="E102" s="43">
        <v>1</v>
      </c>
      <c r="F102" s="43"/>
      <c r="G102" s="43"/>
      <c r="H102" s="43"/>
      <c r="I102" s="67">
        <f t="shared" si="3"/>
        <v>1</v>
      </c>
    </row>
    <row r="103" spans="1:9" ht="17.100000000000001" customHeight="1" x14ac:dyDescent="0.15">
      <c r="A103" s="144"/>
      <c r="B103" s="42" t="s">
        <v>83</v>
      </c>
      <c r="C103" s="43">
        <v>3</v>
      </c>
      <c r="D103" s="43"/>
      <c r="E103" s="43"/>
      <c r="F103" s="43"/>
      <c r="G103" s="43"/>
      <c r="H103" s="43">
        <v>3</v>
      </c>
      <c r="I103" s="67">
        <f t="shared" si="3"/>
        <v>3</v>
      </c>
    </row>
    <row r="104" spans="1:9" ht="17.100000000000001" customHeight="1" x14ac:dyDescent="0.15">
      <c r="A104" s="144"/>
      <c r="B104" s="42" t="s">
        <v>85</v>
      </c>
      <c r="C104" s="43">
        <v>3</v>
      </c>
      <c r="D104" s="43"/>
      <c r="E104" s="43"/>
      <c r="F104" s="43"/>
      <c r="G104" s="43"/>
      <c r="H104" s="43">
        <v>3</v>
      </c>
      <c r="I104" s="67">
        <f t="shared" si="3"/>
        <v>3</v>
      </c>
    </row>
    <row r="105" spans="1:9" ht="17.100000000000001" customHeight="1" x14ac:dyDescent="0.15">
      <c r="A105" s="144"/>
      <c r="B105" s="42" t="s">
        <v>87</v>
      </c>
      <c r="C105" s="43">
        <v>2</v>
      </c>
      <c r="D105" s="43">
        <v>1</v>
      </c>
      <c r="E105" s="43"/>
      <c r="F105" s="43"/>
      <c r="G105" s="43">
        <v>1</v>
      </c>
      <c r="H105" s="43"/>
      <c r="I105" s="67">
        <f t="shared" si="3"/>
        <v>2</v>
      </c>
    </row>
    <row r="106" spans="1:9" ht="17.100000000000001" customHeight="1" x14ac:dyDescent="0.15">
      <c r="A106" s="144"/>
      <c r="B106" s="42" t="s">
        <v>91</v>
      </c>
      <c r="C106" s="43">
        <v>1</v>
      </c>
      <c r="D106" s="43" t="s">
        <v>84</v>
      </c>
      <c r="E106" s="43" t="s">
        <v>84</v>
      </c>
      <c r="F106" s="43">
        <v>1</v>
      </c>
      <c r="G106" s="43" t="s">
        <v>84</v>
      </c>
      <c r="H106" s="43" t="s">
        <v>84</v>
      </c>
      <c r="I106" s="67">
        <f t="shared" si="3"/>
        <v>1</v>
      </c>
    </row>
    <row r="107" spans="1:9" s="65" customFormat="1" ht="17.100000000000001" customHeight="1" x14ac:dyDescent="0.15">
      <c r="A107" s="144"/>
      <c r="B107" s="42" t="s">
        <v>93</v>
      </c>
      <c r="C107" s="43">
        <v>1</v>
      </c>
      <c r="D107" s="43" t="s">
        <v>84</v>
      </c>
      <c r="E107" s="43" t="s">
        <v>84</v>
      </c>
      <c r="F107" s="43" t="s">
        <v>84</v>
      </c>
      <c r="G107" s="43" t="s">
        <v>84</v>
      </c>
      <c r="H107" s="43">
        <v>1</v>
      </c>
      <c r="I107" s="67">
        <f t="shared" si="3"/>
        <v>1</v>
      </c>
    </row>
    <row r="108" spans="1:9" ht="17.100000000000001" customHeight="1" x14ac:dyDescent="0.15">
      <c r="A108" s="144"/>
      <c r="B108" s="42" t="s">
        <v>96</v>
      </c>
      <c r="C108" s="43">
        <v>6</v>
      </c>
      <c r="D108" s="43" t="s">
        <v>92</v>
      </c>
      <c r="E108" s="43" t="s">
        <v>92</v>
      </c>
      <c r="F108" s="43">
        <v>5</v>
      </c>
      <c r="G108" s="43" t="s">
        <v>92</v>
      </c>
      <c r="H108" s="43">
        <v>1</v>
      </c>
      <c r="I108" s="67">
        <f t="shared" si="3"/>
        <v>6</v>
      </c>
    </row>
    <row r="109" spans="1:9" ht="17.100000000000001" customHeight="1" x14ac:dyDescent="0.15">
      <c r="A109" s="144"/>
      <c r="B109" s="42" t="s">
        <v>97</v>
      </c>
      <c r="C109" s="43">
        <v>3</v>
      </c>
      <c r="D109" s="43"/>
      <c r="E109" s="43"/>
      <c r="F109" s="43">
        <v>1</v>
      </c>
      <c r="G109" s="43"/>
      <c r="H109" s="43">
        <v>2</v>
      </c>
      <c r="I109" s="67">
        <f t="shared" si="3"/>
        <v>3</v>
      </c>
    </row>
    <row r="110" spans="1:9" ht="17.100000000000001" customHeight="1" x14ac:dyDescent="0.15">
      <c r="A110" s="144"/>
      <c r="B110" s="42" t="s">
        <v>110</v>
      </c>
      <c r="C110" s="43">
        <v>2</v>
      </c>
      <c r="D110" s="43">
        <v>1</v>
      </c>
      <c r="E110" s="43"/>
      <c r="F110" s="43"/>
      <c r="G110" s="43">
        <v>1</v>
      </c>
      <c r="H110" s="43"/>
      <c r="I110" s="67">
        <f t="shared" si="3"/>
        <v>2</v>
      </c>
    </row>
    <row r="111" spans="1:9" ht="17.100000000000001" customHeight="1" x14ac:dyDescent="0.15">
      <c r="A111" s="144"/>
      <c r="B111" s="42" t="s">
        <v>121</v>
      </c>
      <c r="C111" s="43">
        <v>1</v>
      </c>
      <c r="D111" s="43">
        <v>1</v>
      </c>
      <c r="E111" s="43"/>
      <c r="F111" s="43"/>
      <c r="G111" s="43"/>
      <c r="H111" s="43"/>
      <c r="I111" s="67">
        <f t="shared" ref="I111" si="6">SUM(D111:H111)</f>
        <v>1</v>
      </c>
    </row>
    <row r="112" spans="1:9" ht="17.100000000000001" customHeight="1" x14ac:dyDescent="0.15">
      <c r="A112" s="144"/>
      <c r="B112" s="42" t="s">
        <v>135</v>
      </c>
      <c r="C112" s="43">
        <v>3</v>
      </c>
      <c r="D112" s="43">
        <v>1</v>
      </c>
      <c r="E112" s="43"/>
      <c r="F112" s="43"/>
      <c r="G112" s="43"/>
      <c r="H112" s="43">
        <v>3</v>
      </c>
      <c r="I112" s="67">
        <f t="shared" si="3"/>
        <v>4</v>
      </c>
    </row>
    <row r="113" spans="1:9" ht="17.100000000000001" customHeight="1" x14ac:dyDescent="0.15">
      <c r="A113" s="146" t="s">
        <v>31</v>
      </c>
      <c r="B113" s="42" t="s">
        <v>125</v>
      </c>
      <c r="C113" s="43">
        <v>2</v>
      </c>
      <c r="D113" s="43">
        <v>1</v>
      </c>
      <c r="E113" s="43">
        <v>1</v>
      </c>
      <c r="F113" s="43"/>
      <c r="G113" s="43"/>
      <c r="H113" s="43">
        <v>1</v>
      </c>
      <c r="I113" s="67">
        <f t="shared" si="3"/>
        <v>3</v>
      </c>
    </row>
    <row r="114" spans="1:9" ht="16.5" customHeight="1" x14ac:dyDescent="0.15">
      <c r="A114" s="144"/>
      <c r="B114" s="42" t="s">
        <v>22</v>
      </c>
      <c r="C114" s="43">
        <v>2</v>
      </c>
      <c r="D114" s="43"/>
      <c r="E114" s="43"/>
      <c r="F114" s="43"/>
      <c r="G114" s="43"/>
      <c r="H114" s="43">
        <v>2</v>
      </c>
      <c r="I114" s="67">
        <f t="shared" si="3"/>
        <v>2</v>
      </c>
    </row>
    <row r="115" spans="1:9" ht="17.100000000000001" customHeight="1" x14ac:dyDescent="0.15">
      <c r="A115" s="144"/>
      <c r="B115" s="42" t="s">
        <v>70</v>
      </c>
      <c r="C115" s="43">
        <v>1</v>
      </c>
      <c r="D115" s="43">
        <v>1</v>
      </c>
      <c r="E115" s="43"/>
      <c r="F115" s="43"/>
      <c r="G115" s="43"/>
      <c r="H115" s="43">
        <v>1</v>
      </c>
      <c r="I115" s="67">
        <f t="shared" si="3"/>
        <v>2</v>
      </c>
    </row>
    <row r="116" spans="1:9" ht="17.100000000000001" customHeight="1" x14ac:dyDescent="0.15">
      <c r="A116" s="144"/>
      <c r="B116" s="42" t="s">
        <v>75</v>
      </c>
      <c r="C116" s="43">
        <v>2</v>
      </c>
      <c r="D116" s="43">
        <v>1</v>
      </c>
      <c r="E116" s="43"/>
      <c r="F116" s="43"/>
      <c r="G116" s="43"/>
      <c r="H116" s="43">
        <v>2</v>
      </c>
      <c r="I116" s="67">
        <f t="shared" si="3"/>
        <v>3</v>
      </c>
    </row>
    <row r="117" spans="1:9" ht="17.100000000000001" customHeight="1" x14ac:dyDescent="0.15">
      <c r="A117" s="144"/>
      <c r="B117" s="42" t="s">
        <v>76</v>
      </c>
      <c r="C117" s="43">
        <v>1</v>
      </c>
      <c r="D117" s="43">
        <v>1</v>
      </c>
      <c r="E117" s="43"/>
      <c r="F117" s="43"/>
      <c r="G117" s="43"/>
      <c r="H117" s="43"/>
      <c r="I117" s="67">
        <f t="shared" si="3"/>
        <v>1</v>
      </c>
    </row>
    <row r="118" spans="1:9" ht="17.100000000000001" customHeight="1" x14ac:dyDescent="0.15">
      <c r="A118" s="144"/>
      <c r="B118" s="42" t="s">
        <v>77</v>
      </c>
      <c r="C118" s="43">
        <v>1</v>
      </c>
      <c r="D118" s="43"/>
      <c r="E118" s="43"/>
      <c r="F118" s="43"/>
      <c r="G118" s="43"/>
      <c r="H118" s="43">
        <v>1</v>
      </c>
      <c r="I118" s="67">
        <f t="shared" si="3"/>
        <v>1</v>
      </c>
    </row>
    <row r="119" spans="1:9" ht="17.100000000000001" customHeight="1" x14ac:dyDescent="0.15">
      <c r="A119" s="144"/>
      <c r="B119" s="42" t="s">
        <v>81</v>
      </c>
      <c r="C119" s="43">
        <v>2</v>
      </c>
      <c r="D119" s="43"/>
      <c r="E119" s="43">
        <v>2</v>
      </c>
      <c r="F119" s="43"/>
      <c r="G119" s="43"/>
      <c r="H119" s="43"/>
      <c r="I119" s="67">
        <f t="shared" si="3"/>
        <v>2</v>
      </c>
    </row>
    <row r="120" spans="1:9" ht="17.100000000000001" customHeight="1" x14ac:dyDescent="0.15">
      <c r="A120" s="144"/>
      <c r="B120" s="42" t="s">
        <v>83</v>
      </c>
      <c r="C120" s="43">
        <v>1</v>
      </c>
      <c r="D120" s="43"/>
      <c r="E120" s="43"/>
      <c r="F120" s="43"/>
      <c r="G120" s="43"/>
      <c r="H120" s="43">
        <v>1</v>
      </c>
      <c r="I120" s="67">
        <f t="shared" si="3"/>
        <v>1</v>
      </c>
    </row>
    <row r="121" spans="1:9" ht="17.100000000000001" customHeight="1" x14ac:dyDescent="0.15">
      <c r="A121" s="144"/>
      <c r="B121" s="42" t="s">
        <v>85</v>
      </c>
      <c r="C121" s="43">
        <v>4</v>
      </c>
      <c r="D121" s="43">
        <v>1</v>
      </c>
      <c r="E121" s="43"/>
      <c r="F121" s="43"/>
      <c r="G121" s="43"/>
      <c r="H121" s="43">
        <v>4</v>
      </c>
      <c r="I121" s="67">
        <f t="shared" si="3"/>
        <v>5</v>
      </c>
    </row>
    <row r="122" spans="1:9" ht="17.100000000000001" customHeight="1" x14ac:dyDescent="0.15">
      <c r="A122" s="144"/>
      <c r="B122" s="42" t="s">
        <v>87</v>
      </c>
      <c r="C122" s="43">
        <v>2</v>
      </c>
      <c r="D122" s="43">
        <v>1</v>
      </c>
      <c r="E122" s="43">
        <v>1</v>
      </c>
      <c r="F122" s="43"/>
      <c r="G122" s="43"/>
      <c r="H122" s="43"/>
      <c r="I122" s="67">
        <f t="shared" si="3"/>
        <v>2</v>
      </c>
    </row>
    <row r="123" spans="1:9" ht="17.100000000000001" customHeight="1" x14ac:dyDescent="0.15">
      <c r="A123" s="144"/>
      <c r="B123" s="42" t="s">
        <v>89</v>
      </c>
      <c r="C123" s="43">
        <v>1</v>
      </c>
      <c r="D123" s="43">
        <v>1</v>
      </c>
      <c r="E123" s="43" t="s">
        <v>90</v>
      </c>
      <c r="F123" s="43"/>
      <c r="G123" s="43"/>
      <c r="H123" s="43"/>
      <c r="I123" s="67">
        <f t="shared" si="3"/>
        <v>1</v>
      </c>
    </row>
    <row r="124" spans="1:9" ht="17.100000000000001" customHeight="1" x14ac:dyDescent="0.15">
      <c r="A124" s="144"/>
      <c r="B124" s="42" t="s">
        <v>91</v>
      </c>
      <c r="C124" s="43">
        <v>2</v>
      </c>
      <c r="D124" s="43">
        <v>1</v>
      </c>
      <c r="E124" s="43">
        <v>1</v>
      </c>
      <c r="F124" s="43" t="s">
        <v>84</v>
      </c>
      <c r="G124" s="43" t="s">
        <v>84</v>
      </c>
      <c r="H124" s="43" t="s">
        <v>84</v>
      </c>
      <c r="I124" s="67">
        <f t="shared" si="3"/>
        <v>2</v>
      </c>
    </row>
    <row r="125" spans="1:9" s="65" customFormat="1" ht="17.100000000000001" customHeight="1" x14ac:dyDescent="0.15">
      <c r="A125" s="144"/>
      <c r="B125" s="42" t="s">
        <v>93</v>
      </c>
      <c r="C125" s="43">
        <v>5</v>
      </c>
      <c r="D125" s="43" t="s">
        <v>84</v>
      </c>
      <c r="E125" s="43">
        <v>3</v>
      </c>
      <c r="F125" s="43" t="s">
        <v>84</v>
      </c>
      <c r="G125" s="43" t="s">
        <v>84</v>
      </c>
      <c r="H125" s="43">
        <v>2</v>
      </c>
      <c r="I125" s="67">
        <f t="shared" si="3"/>
        <v>5</v>
      </c>
    </row>
    <row r="126" spans="1:9" ht="17.100000000000001" customHeight="1" x14ac:dyDescent="0.15">
      <c r="A126" s="144"/>
      <c r="B126" s="42" t="s">
        <v>96</v>
      </c>
      <c r="C126" s="43">
        <v>3</v>
      </c>
      <c r="D126" s="43">
        <v>1</v>
      </c>
      <c r="E126" s="43">
        <v>1</v>
      </c>
      <c r="F126" s="43" t="s">
        <v>92</v>
      </c>
      <c r="G126" s="43" t="s">
        <v>92</v>
      </c>
      <c r="H126" s="43">
        <v>1</v>
      </c>
      <c r="I126" s="67">
        <f t="shared" si="3"/>
        <v>3</v>
      </c>
    </row>
    <row r="127" spans="1:9" ht="17.100000000000001" customHeight="1" x14ac:dyDescent="0.15">
      <c r="A127" s="144"/>
      <c r="B127" s="42" t="s">
        <v>97</v>
      </c>
      <c r="C127" s="43">
        <v>2</v>
      </c>
      <c r="D127" s="43"/>
      <c r="E127" s="43">
        <v>2</v>
      </c>
      <c r="F127" s="43"/>
      <c r="G127" s="43"/>
      <c r="H127" s="43"/>
      <c r="I127" s="67">
        <f t="shared" si="3"/>
        <v>2</v>
      </c>
    </row>
    <row r="128" spans="1:9" ht="17.100000000000001" customHeight="1" x14ac:dyDescent="0.15">
      <c r="A128" s="144"/>
      <c r="B128" s="42" t="s">
        <v>110</v>
      </c>
      <c r="C128" s="43">
        <v>21</v>
      </c>
      <c r="D128" s="43">
        <v>13</v>
      </c>
      <c r="E128" s="43">
        <v>20</v>
      </c>
      <c r="F128" s="43"/>
      <c r="G128" s="43"/>
      <c r="H128" s="43"/>
      <c r="I128" s="67">
        <f t="shared" si="3"/>
        <v>33</v>
      </c>
    </row>
    <row r="129" spans="1:9" ht="17.100000000000001" customHeight="1" x14ac:dyDescent="0.15">
      <c r="A129" s="144"/>
      <c r="B129" s="42" t="s">
        <v>111</v>
      </c>
      <c r="C129" s="43">
        <v>47</v>
      </c>
      <c r="D129" s="43">
        <v>26</v>
      </c>
      <c r="E129" s="43">
        <v>45</v>
      </c>
      <c r="F129" s="43"/>
      <c r="G129" s="43"/>
      <c r="H129" s="43">
        <v>3</v>
      </c>
      <c r="I129" s="67">
        <f t="shared" si="3"/>
        <v>74</v>
      </c>
    </row>
    <row r="130" spans="1:9" ht="17.100000000000001" customHeight="1" x14ac:dyDescent="0.15">
      <c r="A130" s="144"/>
      <c r="B130" s="79" t="s">
        <v>114</v>
      </c>
      <c r="C130" s="44">
        <v>35</v>
      </c>
      <c r="D130" s="44">
        <v>13</v>
      </c>
      <c r="E130" s="44">
        <v>27</v>
      </c>
      <c r="F130" s="44"/>
      <c r="G130" s="44"/>
      <c r="H130" s="44">
        <v>8</v>
      </c>
      <c r="I130" s="67">
        <f t="shared" si="3"/>
        <v>48</v>
      </c>
    </row>
    <row r="131" spans="1:9" ht="17.100000000000001" customHeight="1" x14ac:dyDescent="0.15">
      <c r="A131" s="144"/>
      <c r="B131" s="79" t="s">
        <v>121</v>
      </c>
      <c r="C131" s="44">
        <v>18</v>
      </c>
      <c r="D131" s="44">
        <v>5</v>
      </c>
      <c r="E131" s="44">
        <v>15</v>
      </c>
      <c r="F131" s="44"/>
      <c r="G131" s="44"/>
      <c r="H131" s="44">
        <v>4</v>
      </c>
      <c r="I131" s="67">
        <f t="shared" ref="I131:I132" si="7">SUM(D131:H131)</f>
        <v>24</v>
      </c>
    </row>
    <row r="132" spans="1:9" ht="17.100000000000001" customHeight="1" x14ac:dyDescent="0.15">
      <c r="A132" s="144"/>
      <c r="B132" s="79" t="s">
        <v>132</v>
      </c>
      <c r="C132" s="44">
        <v>7</v>
      </c>
      <c r="D132" s="44"/>
      <c r="E132" s="44">
        <v>7</v>
      </c>
      <c r="F132" s="44"/>
      <c r="G132" s="44"/>
      <c r="H132" s="44">
        <v>1</v>
      </c>
      <c r="I132" s="67">
        <f t="shared" si="7"/>
        <v>8</v>
      </c>
    </row>
    <row r="133" spans="1:9" ht="17.100000000000001" customHeight="1" x14ac:dyDescent="0.15">
      <c r="A133" s="144"/>
      <c r="B133" s="79" t="s">
        <v>135</v>
      </c>
      <c r="C133" s="44">
        <v>20</v>
      </c>
      <c r="D133" s="44">
        <v>2</v>
      </c>
      <c r="E133" s="44">
        <v>8</v>
      </c>
      <c r="F133" s="44"/>
      <c r="G133" s="44">
        <v>1</v>
      </c>
      <c r="H133" s="44">
        <v>11</v>
      </c>
      <c r="I133" s="67">
        <f t="shared" si="3"/>
        <v>22</v>
      </c>
    </row>
    <row r="134" spans="1:9" ht="17.100000000000001" customHeight="1" x14ac:dyDescent="0.15">
      <c r="A134" s="145"/>
      <c r="B134" s="79" t="s">
        <v>143</v>
      </c>
      <c r="C134" s="44">
        <v>8</v>
      </c>
      <c r="D134" s="44">
        <v>5</v>
      </c>
      <c r="E134" s="44">
        <v>7</v>
      </c>
      <c r="F134" s="44"/>
      <c r="G134" s="44">
        <v>1</v>
      </c>
      <c r="H134" s="44"/>
      <c r="I134" s="67">
        <f t="shared" si="3"/>
        <v>13</v>
      </c>
    </row>
    <row r="135" spans="1:9" ht="17.100000000000001" customHeight="1" x14ac:dyDescent="0.15">
      <c r="A135" s="146" t="s">
        <v>32</v>
      </c>
      <c r="B135" s="42" t="s">
        <v>123</v>
      </c>
      <c r="C135" s="43">
        <v>1</v>
      </c>
      <c r="D135" s="43"/>
      <c r="E135" s="43"/>
      <c r="F135" s="43">
        <v>1</v>
      </c>
      <c r="G135" s="43"/>
      <c r="H135" s="43"/>
      <c r="I135" s="67">
        <f t="shared" si="3"/>
        <v>1</v>
      </c>
    </row>
    <row r="136" spans="1:9" ht="17.100000000000001" customHeight="1" x14ac:dyDescent="0.15">
      <c r="A136" s="144"/>
      <c r="B136" s="42" t="s">
        <v>14</v>
      </c>
      <c r="C136" s="43">
        <v>1</v>
      </c>
      <c r="D136" s="43"/>
      <c r="E136" s="43">
        <v>1</v>
      </c>
      <c r="F136" s="43"/>
      <c r="G136" s="43"/>
      <c r="H136" s="43"/>
      <c r="I136" s="67">
        <f t="shared" si="3"/>
        <v>1</v>
      </c>
    </row>
    <row r="137" spans="1:9" ht="17.100000000000001" customHeight="1" x14ac:dyDescent="0.15">
      <c r="A137" s="144"/>
      <c r="B137" s="42" t="s">
        <v>22</v>
      </c>
      <c r="C137" s="43">
        <v>2</v>
      </c>
      <c r="D137" s="43"/>
      <c r="E137" s="43"/>
      <c r="F137" s="43"/>
      <c r="G137" s="43"/>
      <c r="H137" s="43">
        <v>2</v>
      </c>
      <c r="I137" s="67">
        <f t="shared" si="3"/>
        <v>2</v>
      </c>
    </row>
    <row r="138" spans="1:9" ht="17.100000000000001" customHeight="1" x14ac:dyDescent="0.15">
      <c r="A138" s="144"/>
      <c r="B138" s="42" t="s">
        <v>75</v>
      </c>
      <c r="C138" s="43">
        <v>2</v>
      </c>
      <c r="D138" s="43">
        <v>1</v>
      </c>
      <c r="E138" s="43"/>
      <c r="F138" s="43"/>
      <c r="G138" s="43"/>
      <c r="H138" s="43">
        <v>1</v>
      </c>
      <c r="I138" s="67">
        <f t="shared" si="3"/>
        <v>2</v>
      </c>
    </row>
    <row r="139" spans="1:9" ht="16.5" customHeight="1" x14ac:dyDescent="0.15">
      <c r="A139" s="144"/>
      <c r="B139" s="42" t="s">
        <v>76</v>
      </c>
      <c r="C139" s="43">
        <v>1</v>
      </c>
      <c r="D139" s="43"/>
      <c r="E139" s="43"/>
      <c r="F139" s="43"/>
      <c r="G139" s="43"/>
      <c r="H139" s="43">
        <v>1</v>
      </c>
      <c r="I139" s="67">
        <f t="shared" si="3"/>
        <v>1</v>
      </c>
    </row>
    <row r="140" spans="1:9" ht="16.5" customHeight="1" x14ac:dyDescent="0.15">
      <c r="A140" s="144"/>
      <c r="B140" s="42" t="s">
        <v>77</v>
      </c>
      <c r="C140" s="43">
        <v>1</v>
      </c>
      <c r="D140" s="43"/>
      <c r="E140" s="43"/>
      <c r="F140" s="43"/>
      <c r="G140" s="43"/>
      <c r="H140" s="43">
        <v>1</v>
      </c>
      <c r="I140" s="67">
        <f t="shared" si="3"/>
        <v>1</v>
      </c>
    </row>
    <row r="141" spans="1:9" ht="16.5" customHeight="1" x14ac:dyDescent="0.15">
      <c r="A141" s="144"/>
      <c r="B141" s="42" t="s">
        <v>80</v>
      </c>
      <c r="C141" s="43">
        <v>1</v>
      </c>
      <c r="D141" s="43"/>
      <c r="E141" s="43">
        <v>1</v>
      </c>
      <c r="F141" s="43"/>
      <c r="G141" s="43"/>
      <c r="H141" s="43">
        <v>1</v>
      </c>
      <c r="I141" s="67">
        <f t="shared" si="3"/>
        <v>2</v>
      </c>
    </row>
    <row r="142" spans="1:9" ht="16.5" customHeight="1" x14ac:dyDescent="0.15">
      <c r="A142" s="144"/>
      <c r="B142" s="42" t="s">
        <v>83</v>
      </c>
      <c r="C142" s="43">
        <v>1</v>
      </c>
      <c r="D142" s="43"/>
      <c r="E142" s="43"/>
      <c r="F142" s="43"/>
      <c r="G142" s="43"/>
      <c r="H142" s="43">
        <v>1</v>
      </c>
      <c r="I142" s="67">
        <f t="shared" si="3"/>
        <v>1</v>
      </c>
    </row>
    <row r="143" spans="1:9" ht="16.5" customHeight="1" x14ac:dyDescent="0.15">
      <c r="A143" s="144"/>
      <c r="B143" s="42" t="s">
        <v>85</v>
      </c>
      <c r="C143" s="43">
        <v>3</v>
      </c>
      <c r="D143" s="43"/>
      <c r="E143" s="43"/>
      <c r="F143" s="43"/>
      <c r="G143" s="43"/>
      <c r="H143" s="43">
        <v>3</v>
      </c>
      <c r="I143" s="67">
        <f t="shared" si="3"/>
        <v>3</v>
      </c>
    </row>
    <row r="144" spans="1:9" ht="16.5" customHeight="1" x14ac:dyDescent="0.15">
      <c r="A144" s="144"/>
      <c r="B144" s="42" t="s">
        <v>87</v>
      </c>
      <c r="C144" s="43">
        <v>2</v>
      </c>
      <c r="D144" s="43"/>
      <c r="E144" s="43">
        <v>2</v>
      </c>
      <c r="F144" s="43"/>
      <c r="G144" s="43"/>
      <c r="H144" s="43"/>
      <c r="I144" s="67">
        <f t="shared" si="3"/>
        <v>2</v>
      </c>
    </row>
    <row r="145" spans="1:9" s="65" customFormat="1" ht="17.100000000000001" customHeight="1" x14ac:dyDescent="0.15">
      <c r="A145" s="144"/>
      <c r="B145" s="42" t="s">
        <v>93</v>
      </c>
      <c r="C145" s="43">
        <v>1</v>
      </c>
      <c r="D145" s="43" t="s">
        <v>84</v>
      </c>
      <c r="E145" s="43" t="s">
        <v>84</v>
      </c>
      <c r="F145" s="43" t="s">
        <v>84</v>
      </c>
      <c r="G145" s="43" t="s">
        <v>84</v>
      </c>
      <c r="H145" s="43">
        <v>1</v>
      </c>
      <c r="I145" s="67">
        <f t="shared" ref="I145:I219" si="8">SUM(D145:H145)</f>
        <v>1</v>
      </c>
    </row>
    <row r="146" spans="1:9" ht="17.100000000000001" customHeight="1" x14ac:dyDescent="0.15">
      <c r="A146" s="144"/>
      <c r="B146" s="42" t="s">
        <v>96</v>
      </c>
      <c r="C146" s="43">
        <v>1</v>
      </c>
      <c r="D146" s="43" t="s">
        <v>94</v>
      </c>
      <c r="E146" s="43" t="s">
        <v>94</v>
      </c>
      <c r="F146" s="43" t="s">
        <v>84</v>
      </c>
      <c r="G146" s="43" t="s">
        <v>84</v>
      </c>
      <c r="H146" s="43">
        <v>1</v>
      </c>
      <c r="I146" s="67">
        <f t="shared" si="8"/>
        <v>1</v>
      </c>
    </row>
    <row r="147" spans="1:9" ht="17.100000000000001" customHeight="1" x14ac:dyDescent="0.15">
      <c r="A147" s="144"/>
      <c r="B147" s="42" t="s">
        <v>97</v>
      </c>
      <c r="C147" s="43">
        <v>2</v>
      </c>
      <c r="D147" s="43"/>
      <c r="E147" s="43"/>
      <c r="F147" s="43"/>
      <c r="G147" s="43"/>
      <c r="H147" s="43">
        <v>2</v>
      </c>
      <c r="I147" s="67">
        <f t="shared" si="8"/>
        <v>2</v>
      </c>
    </row>
    <row r="148" spans="1:9" ht="17.100000000000001" customHeight="1" x14ac:dyDescent="0.15">
      <c r="A148" s="144"/>
      <c r="B148" s="42" t="s">
        <v>111</v>
      </c>
      <c r="C148" s="43">
        <v>1</v>
      </c>
      <c r="D148" s="43">
        <v>1</v>
      </c>
      <c r="E148" s="43"/>
      <c r="F148" s="43"/>
      <c r="G148" s="43"/>
      <c r="H148" s="43"/>
      <c r="I148" s="67">
        <f t="shared" ref="I148:I149" si="9">SUM(D148:H148)</f>
        <v>1</v>
      </c>
    </row>
    <row r="149" spans="1:9" ht="17.100000000000001" customHeight="1" x14ac:dyDescent="0.15">
      <c r="A149" s="144"/>
      <c r="B149" s="42" t="s">
        <v>132</v>
      </c>
      <c r="C149" s="43">
        <v>1</v>
      </c>
      <c r="D149" s="43"/>
      <c r="E149" s="43">
        <v>1</v>
      </c>
      <c r="F149" s="43"/>
      <c r="G149" s="43"/>
      <c r="H149" s="43"/>
      <c r="I149" s="67">
        <f t="shared" si="9"/>
        <v>1</v>
      </c>
    </row>
    <row r="150" spans="1:9" ht="17.100000000000001" customHeight="1" x14ac:dyDescent="0.15">
      <c r="A150" s="144"/>
      <c r="B150" s="42" t="s">
        <v>135</v>
      </c>
      <c r="C150" s="43">
        <v>2</v>
      </c>
      <c r="D150" s="43"/>
      <c r="E150" s="43"/>
      <c r="F150" s="43"/>
      <c r="G150" s="43"/>
      <c r="H150" s="43">
        <v>2</v>
      </c>
      <c r="I150" s="67">
        <f t="shared" si="8"/>
        <v>2</v>
      </c>
    </row>
    <row r="151" spans="1:9" ht="17.100000000000001" customHeight="1" x14ac:dyDescent="0.15">
      <c r="A151" s="145"/>
      <c r="B151" s="42" t="s">
        <v>143</v>
      </c>
      <c r="C151" s="43">
        <v>1</v>
      </c>
      <c r="D151" s="43"/>
      <c r="E151" s="43"/>
      <c r="F151" s="43"/>
      <c r="G151" s="43">
        <v>1</v>
      </c>
      <c r="H151" s="43"/>
      <c r="I151" s="67">
        <f>SUM(D151:H151)</f>
        <v>1</v>
      </c>
    </row>
    <row r="152" spans="1:9" ht="17.25" customHeight="1" x14ac:dyDescent="0.15">
      <c r="A152" s="149" t="s">
        <v>30</v>
      </c>
      <c r="B152" s="42" t="s">
        <v>124</v>
      </c>
      <c r="C152" s="44">
        <v>4</v>
      </c>
      <c r="D152" s="44"/>
      <c r="E152" s="44">
        <v>2</v>
      </c>
      <c r="F152" s="44"/>
      <c r="G152" s="44"/>
      <c r="H152" s="44">
        <v>2</v>
      </c>
      <c r="I152" s="67">
        <f t="shared" si="8"/>
        <v>4</v>
      </c>
    </row>
    <row r="153" spans="1:9" ht="17.25" customHeight="1" x14ac:dyDescent="0.15">
      <c r="A153" s="150"/>
      <c r="B153" s="42" t="s">
        <v>75</v>
      </c>
      <c r="C153" s="44">
        <v>1</v>
      </c>
      <c r="D153" s="44"/>
      <c r="E153" s="44"/>
      <c r="F153" s="44"/>
      <c r="G153" s="44"/>
      <c r="H153" s="44">
        <v>1</v>
      </c>
      <c r="I153" s="67">
        <f t="shared" si="8"/>
        <v>1</v>
      </c>
    </row>
    <row r="154" spans="1:9" ht="17.25" customHeight="1" x14ac:dyDescent="0.15">
      <c r="A154" s="150"/>
      <c r="B154" s="42" t="s">
        <v>76</v>
      </c>
      <c r="C154" s="44">
        <v>1</v>
      </c>
      <c r="D154" s="44"/>
      <c r="E154" s="44"/>
      <c r="F154" s="44"/>
      <c r="G154" s="44"/>
      <c r="H154" s="44">
        <v>1</v>
      </c>
      <c r="I154" s="67">
        <f t="shared" si="8"/>
        <v>1</v>
      </c>
    </row>
    <row r="155" spans="1:9" ht="17.25" customHeight="1" x14ac:dyDescent="0.15">
      <c r="A155" s="150"/>
      <c r="B155" s="42" t="s">
        <v>77</v>
      </c>
      <c r="C155" s="44">
        <v>1</v>
      </c>
      <c r="D155" s="44"/>
      <c r="E155" s="44"/>
      <c r="F155" s="44"/>
      <c r="G155" s="44"/>
      <c r="H155" s="44">
        <v>1</v>
      </c>
      <c r="I155" s="67">
        <f t="shared" si="8"/>
        <v>1</v>
      </c>
    </row>
    <row r="156" spans="1:9" ht="17.25" customHeight="1" x14ac:dyDescent="0.15">
      <c r="A156" s="150"/>
      <c r="B156" s="42" t="s">
        <v>83</v>
      </c>
      <c r="C156" s="44">
        <v>2</v>
      </c>
      <c r="D156" s="44"/>
      <c r="E156" s="44"/>
      <c r="F156" s="44"/>
      <c r="G156" s="44"/>
      <c r="H156" s="44">
        <v>2</v>
      </c>
      <c r="I156" s="67">
        <f t="shared" si="8"/>
        <v>2</v>
      </c>
    </row>
    <row r="157" spans="1:9" ht="17.25" customHeight="1" x14ac:dyDescent="0.15">
      <c r="A157" s="150"/>
      <c r="B157" s="42" t="s">
        <v>85</v>
      </c>
      <c r="C157" s="44">
        <v>4</v>
      </c>
      <c r="D157" s="44">
        <v>1</v>
      </c>
      <c r="E157" s="44"/>
      <c r="F157" s="44"/>
      <c r="G157" s="44"/>
      <c r="H157" s="44">
        <v>3</v>
      </c>
      <c r="I157" s="67">
        <f t="shared" si="8"/>
        <v>4</v>
      </c>
    </row>
    <row r="158" spans="1:9" s="65" customFormat="1" ht="17.100000000000001" customHeight="1" x14ac:dyDescent="0.15">
      <c r="A158" s="150"/>
      <c r="B158" s="42" t="s">
        <v>93</v>
      </c>
      <c r="C158" s="43">
        <v>1</v>
      </c>
      <c r="D158" s="43" t="s">
        <v>84</v>
      </c>
      <c r="E158" s="43" t="s">
        <v>84</v>
      </c>
      <c r="F158" s="43" t="s">
        <v>84</v>
      </c>
      <c r="G158" s="43" t="s">
        <v>84</v>
      </c>
      <c r="H158" s="43">
        <v>1</v>
      </c>
      <c r="I158" s="67">
        <f t="shared" si="8"/>
        <v>1</v>
      </c>
    </row>
    <row r="159" spans="1:9" ht="17.100000000000001" customHeight="1" x14ac:dyDescent="0.15">
      <c r="A159" s="150"/>
      <c r="B159" s="42" t="s">
        <v>96</v>
      </c>
      <c r="C159" s="43">
        <v>3</v>
      </c>
      <c r="D159" s="43" t="s">
        <v>94</v>
      </c>
      <c r="E159" s="43">
        <v>2</v>
      </c>
      <c r="F159" s="43" t="s">
        <v>84</v>
      </c>
      <c r="G159" s="43" t="s">
        <v>84</v>
      </c>
      <c r="H159" s="43">
        <v>1</v>
      </c>
      <c r="I159" s="67">
        <f t="shared" si="8"/>
        <v>3</v>
      </c>
    </row>
    <row r="160" spans="1:9" ht="17.100000000000001" customHeight="1" x14ac:dyDescent="0.15">
      <c r="A160" s="150"/>
      <c r="B160" s="42" t="s">
        <v>97</v>
      </c>
      <c r="C160" s="43">
        <v>2</v>
      </c>
      <c r="D160" s="43"/>
      <c r="E160" s="43"/>
      <c r="F160" s="43"/>
      <c r="G160" s="43"/>
      <c r="H160" s="43">
        <v>2</v>
      </c>
      <c r="I160" s="67">
        <f t="shared" ref="I160" si="10">SUM(D160:H160)</f>
        <v>2</v>
      </c>
    </row>
    <row r="161" spans="1:9" ht="17.100000000000001" customHeight="1" x14ac:dyDescent="0.15">
      <c r="A161" s="150"/>
      <c r="B161" s="42" t="s">
        <v>135</v>
      </c>
      <c r="C161" s="43">
        <v>1</v>
      </c>
      <c r="D161" s="43"/>
      <c r="E161" s="43">
        <v>1</v>
      </c>
      <c r="F161" s="43"/>
      <c r="G161" s="43"/>
      <c r="H161" s="43"/>
      <c r="I161" s="67">
        <f t="shared" si="8"/>
        <v>1</v>
      </c>
    </row>
    <row r="162" spans="1:9" ht="17.100000000000001" customHeight="1" x14ac:dyDescent="0.15">
      <c r="A162" s="151"/>
      <c r="B162" s="42" t="s">
        <v>143</v>
      </c>
      <c r="C162" s="43">
        <v>2</v>
      </c>
      <c r="D162" s="43"/>
      <c r="E162" s="43">
        <v>3</v>
      </c>
      <c r="F162" s="43"/>
      <c r="G162" s="43">
        <v>1</v>
      </c>
      <c r="H162" s="43"/>
      <c r="I162" s="67">
        <f t="shared" si="8"/>
        <v>4</v>
      </c>
    </row>
    <row r="163" spans="1:9" ht="16.5" customHeight="1" x14ac:dyDescent="0.15">
      <c r="A163" s="146" t="s">
        <v>27</v>
      </c>
      <c r="B163" s="42" t="s">
        <v>119</v>
      </c>
      <c r="C163" s="43">
        <v>1</v>
      </c>
      <c r="D163" s="43">
        <v>1</v>
      </c>
      <c r="E163" s="43"/>
      <c r="F163" s="43"/>
      <c r="G163" s="43"/>
      <c r="H163" s="43"/>
      <c r="I163" s="67">
        <f t="shared" si="8"/>
        <v>1</v>
      </c>
    </row>
    <row r="164" spans="1:9" ht="17.100000000000001" customHeight="1" x14ac:dyDescent="0.15">
      <c r="A164" s="144"/>
      <c r="B164" s="42" t="s">
        <v>126</v>
      </c>
      <c r="C164" s="43">
        <v>1</v>
      </c>
      <c r="D164" s="43"/>
      <c r="E164" s="43">
        <v>1</v>
      </c>
      <c r="F164" s="43"/>
      <c r="G164" s="43"/>
      <c r="H164" s="43"/>
      <c r="I164" s="67">
        <f t="shared" si="8"/>
        <v>1</v>
      </c>
    </row>
    <row r="165" spans="1:9" ht="17.100000000000001" customHeight="1" x14ac:dyDescent="0.15">
      <c r="A165" s="144"/>
      <c r="B165" s="42" t="s">
        <v>17</v>
      </c>
      <c r="C165" s="43">
        <v>2</v>
      </c>
      <c r="D165" s="43"/>
      <c r="E165" s="43"/>
      <c r="F165" s="43"/>
      <c r="G165" s="43"/>
      <c r="H165" s="43">
        <v>2</v>
      </c>
      <c r="I165" s="67">
        <f t="shared" si="8"/>
        <v>2</v>
      </c>
    </row>
    <row r="166" spans="1:9" ht="17.100000000000001" customHeight="1" x14ac:dyDescent="0.15">
      <c r="A166" s="144"/>
      <c r="B166" s="42" t="s">
        <v>18</v>
      </c>
      <c r="C166" s="43">
        <v>6</v>
      </c>
      <c r="D166" s="43">
        <v>1</v>
      </c>
      <c r="E166" s="43">
        <v>5</v>
      </c>
      <c r="F166" s="43"/>
      <c r="G166" s="43"/>
      <c r="H166" s="43"/>
      <c r="I166" s="67">
        <f t="shared" si="8"/>
        <v>6</v>
      </c>
    </row>
    <row r="167" spans="1:9" ht="17.100000000000001" customHeight="1" x14ac:dyDescent="0.15">
      <c r="A167" s="144"/>
      <c r="B167" s="42" t="s">
        <v>22</v>
      </c>
      <c r="C167" s="43">
        <v>4</v>
      </c>
      <c r="D167" s="43"/>
      <c r="E167" s="43">
        <v>3</v>
      </c>
      <c r="F167" s="43"/>
      <c r="G167" s="43">
        <v>1</v>
      </c>
      <c r="H167" s="43"/>
      <c r="I167" s="67">
        <f t="shared" si="8"/>
        <v>4</v>
      </c>
    </row>
    <row r="168" spans="1:9" ht="17.100000000000001" customHeight="1" x14ac:dyDescent="0.15">
      <c r="A168" s="144"/>
      <c r="B168" s="42" t="s">
        <v>70</v>
      </c>
      <c r="C168" s="43">
        <v>2</v>
      </c>
      <c r="D168" s="43">
        <v>3</v>
      </c>
      <c r="E168" s="43">
        <v>3</v>
      </c>
      <c r="F168" s="43">
        <v>1</v>
      </c>
      <c r="G168" s="43"/>
      <c r="H168" s="43">
        <v>1</v>
      </c>
      <c r="I168" s="67">
        <f t="shared" si="8"/>
        <v>8</v>
      </c>
    </row>
    <row r="169" spans="1:9" ht="15.75" customHeight="1" x14ac:dyDescent="0.15">
      <c r="A169" s="144"/>
      <c r="B169" s="42" t="s">
        <v>75</v>
      </c>
      <c r="C169" s="43">
        <v>6</v>
      </c>
      <c r="D169" s="43">
        <v>3</v>
      </c>
      <c r="E169" s="43">
        <v>3</v>
      </c>
      <c r="F169" s="43"/>
      <c r="G169" s="43"/>
      <c r="H169" s="43"/>
      <c r="I169" s="67">
        <f t="shared" si="8"/>
        <v>6</v>
      </c>
    </row>
    <row r="170" spans="1:9" ht="15.75" customHeight="1" x14ac:dyDescent="0.15">
      <c r="A170" s="144"/>
      <c r="B170" s="42" t="s">
        <v>76</v>
      </c>
      <c r="C170" s="43">
        <v>6</v>
      </c>
      <c r="D170" s="43">
        <v>4</v>
      </c>
      <c r="E170" s="43">
        <v>1</v>
      </c>
      <c r="F170" s="43"/>
      <c r="G170" s="43"/>
      <c r="H170" s="43">
        <v>2</v>
      </c>
      <c r="I170" s="67">
        <f t="shared" si="8"/>
        <v>7</v>
      </c>
    </row>
    <row r="171" spans="1:9" ht="15.75" customHeight="1" x14ac:dyDescent="0.15">
      <c r="A171" s="144"/>
      <c r="B171" s="42" t="s">
        <v>77</v>
      </c>
      <c r="C171" s="43">
        <v>3</v>
      </c>
      <c r="D171" s="43">
        <v>2</v>
      </c>
      <c r="E171" s="43">
        <v>2</v>
      </c>
      <c r="F171" s="43"/>
      <c r="G171" s="43"/>
      <c r="H171" s="43"/>
      <c r="I171" s="67">
        <f t="shared" si="8"/>
        <v>4</v>
      </c>
    </row>
    <row r="172" spans="1:9" ht="15.75" customHeight="1" x14ac:dyDescent="0.15">
      <c r="A172" s="144"/>
      <c r="B172" s="42" t="s">
        <v>78</v>
      </c>
      <c r="C172" s="43">
        <v>4</v>
      </c>
      <c r="D172" s="43">
        <v>4</v>
      </c>
      <c r="E172" s="43" t="s">
        <v>79</v>
      </c>
      <c r="F172" s="43"/>
      <c r="G172" s="43"/>
      <c r="H172" s="43"/>
      <c r="I172" s="67">
        <f t="shared" si="8"/>
        <v>4</v>
      </c>
    </row>
    <row r="173" spans="1:9" ht="15.75" customHeight="1" x14ac:dyDescent="0.15">
      <c r="A173" s="144"/>
      <c r="B173" s="42" t="s">
        <v>80</v>
      </c>
      <c r="C173" s="43">
        <v>4</v>
      </c>
      <c r="D173" s="43">
        <v>2</v>
      </c>
      <c r="E173" s="43">
        <v>3</v>
      </c>
      <c r="F173" s="43"/>
      <c r="G173" s="43"/>
      <c r="H173" s="43">
        <v>1</v>
      </c>
      <c r="I173" s="67">
        <f t="shared" si="8"/>
        <v>6</v>
      </c>
    </row>
    <row r="174" spans="1:9" ht="15.75" customHeight="1" x14ac:dyDescent="0.15">
      <c r="A174" s="144"/>
      <c r="B174" s="42" t="s">
        <v>81</v>
      </c>
      <c r="C174" s="43">
        <v>4</v>
      </c>
      <c r="D174" s="43">
        <v>4</v>
      </c>
      <c r="E174" s="43"/>
      <c r="F174" s="43"/>
      <c r="G174" s="43"/>
      <c r="H174" s="43">
        <v>1</v>
      </c>
      <c r="I174" s="67">
        <f t="shared" si="8"/>
        <v>5</v>
      </c>
    </row>
    <row r="175" spans="1:9" ht="15.75" customHeight="1" x14ac:dyDescent="0.15">
      <c r="A175" s="144"/>
      <c r="B175" s="42" t="s">
        <v>83</v>
      </c>
      <c r="C175" s="43">
        <v>6</v>
      </c>
      <c r="D175" s="43">
        <v>6</v>
      </c>
      <c r="E175" s="43">
        <v>4</v>
      </c>
      <c r="F175" s="43"/>
      <c r="G175" s="43"/>
      <c r="H175" s="43">
        <v>1</v>
      </c>
      <c r="I175" s="67">
        <f t="shared" si="8"/>
        <v>11</v>
      </c>
    </row>
    <row r="176" spans="1:9" ht="15.75" customHeight="1" x14ac:dyDescent="0.15">
      <c r="A176" s="144"/>
      <c r="B176" s="42" t="s">
        <v>85</v>
      </c>
      <c r="C176" s="43">
        <v>12</v>
      </c>
      <c r="D176" s="43">
        <v>8</v>
      </c>
      <c r="E176" s="43">
        <v>2</v>
      </c>
      <c r="F176" s="43"/>
      <c r="G176" s="43"/>
      <c r="H176" s="43">
        <v>5</v>
      </c>
      <c r="I176" s="67">
        <f t="shared" si="8"/>
        <v>15</v>
      </c>
    </row>
    <row r="177" spans="1:9" ht="15.75" customHeight="1" x14ac:dyDescent="0.15">
      <c r="A177" s="144"/>
      <c r="B177" s="42" t="s">
        <v>87</v>
      </c>
      <c r="C177" s="43">
        <v>3</v>
      </c>
      <c r="D177" s="43">
        <v>2</v>
      </c>
      <c r="E177" s="43"/>
      <c r="F177" s="43"/>
      <c r="G177" s="43">
        <v>1</v>
      </c>
      <c r="H177" s="43"/>
      <c r="I177" s="67">
        <f t="shared" si="8"/>
        <v>3</v>
      </c>
    </row>
    <row r="178" spans="1:9" ht="15.75" customHeight="1" x14ac:dyDescent="0.15">
      <c r="A178" s="144"/>
      <c r="B178" s="42" t="s">
        <v>89</v>
      </c>
      <c r="C178" s="43">
        <v>85</v>
      </c>
      <c r="D178" s="43">
        <v>9</v>
      </c>
      <c r="E178" s="43">
        <v>69</v>
      </c>
      <c r="F178" s="43">
        <v>4</v>
      </c>
      <c r="G178" s="43">
        <v>1</v>
      </c>
      <c r="H178" s="43">
        <v>4</v>
      </c>
      <c r="I178" s="67">
        <f t="shared" si="8"/>
        <v>87</v>
      </c>
    </row>
    <row r="179" spans="1:9" ht="17.100000000000001" customHeight="1" x14ac:dyDescent="0.15">
      <c r="A179" s="144"/>
      <c r="B179" s="42" t="s">
        <v>91</v>
      </c>
      <c r="C179" s="43">
        <v>161</v>
      </c>
      <c r="D179" s="43">
        <v>78</v>
      </c>
      <c r="E179" s="43">
        <v>80</v>
      </c>
      <c r="F179" s="43" t="s">
        <v>84</v>
      </c>
      <c r="G179" s="43">
        <v>4</v>
      </c>
      <c r="H179" s="43" t="s">
        <v>84</v>
      </c>
      <c r="I179" s="67">
        <f t="shared" si="8"/>
        <v>162</v>
      </c>
    </row>
    <row r="180" spans="1:9" s="65" customFormat="1" ht="17.100000000000001" customHeight="1" x14ac:dyDescent="0.15">
      <c r="A180" s="144"/>
      <c r="B180" s="42" t="s">
        <v>93</v>
      </c>
      <c r="C180" s="43">
        <v>197</v>
      </c>
      <c r="D180" s="43">
        <v>163</v>
      </c>
      <c r="E180" s="43">
        <v>72</v>
      </c>
      <c r="F180" s="43">
        <v>1</v>
      </c>
      <c r="G180" s="43">
        <v>9</v>
      </c>
      <c r="H180" s="43" t="s">
        <v>84</v>
      </c>
      <c r="I180" s="67">
        <f t="shared" si="8"/>
        <v>245</v>
      </c>
    </row>
    <row r="181" spans="1:9" ht="17.100000000000001" customHeight="1" x14ac:dyDescent="0.15">
      <c r="A181" s="144"/>
      <c r="B181" s="42" t="s">
        <v>96</v>
      </c>
      <c r="C181" s="43">
        <v>217</v>
      </c>
      <c r="D181" s="43">
        <v>190</v>
      </c>
      <c r="E181" s="43">
        <v>57</v>
      </c>
      <c r="F181" s="43"/>
      <c r="G181" s="43">
        <v>8</v>
      </c>
      <c r="H181" s="43">
        <v>2</v>
      </c>
      <c r="I181" s="67">
        <f t="shared" si="8"/>
        <v>257</v>
      </c>
    </row>
    <row r="182" spans="1:9" ht="17.100000000000001" customHeight="1" x14ac:dyDescent="0.15">
      <c r="A182" s="144"/>
      <c r="B182" s="42" t="s">
        <v>97</v>
      </c>
      <c r="C182" s="43">
        <v>168</v>
      </c>
      <c r="D182" s="43">
        <v>152</v>
      </c>
      <c r="E182" s="43">
        <v>28</v>
      </c>
      <c r="F182" s="43"/>
      <c r="G182" s="43">
        <v>7</v>
      </c>
      <c r="H182" s="43">
        <v>2</v>
      </c>
      <c r="I182" s="67">
        <f t="shared" si="8"/>
        <v>189</v>
      </c>
    </row>
    <row r="183" spans="1:9" ht="17.100000000000001" customHeight="1" x14ac:dyDescent="0.15">
      <c r="A183" s="144"/>
      <c r="B183" s="42" t="s">
        <v>110</v>
      </c>
      <c r="C183" s="43">
        <v>220</v>
      </c>
      <c r="D183" s="43">
        <v>175</v>
      </c>
      <c r="E183" s="43">
        <v>42</v>
      </c>
      <c r="F183" s="43"/>
      <c r="G183" s="43">
        <v>5</v>
      </c>
      <c r="H183" s="43"/>
      <c r="I183" s="67">
        <f t="shared" si="8"/>
        <v>222</v>
      </c>
    </row>
    <row r="184" spans="1:9" ht="17.100000000000001" customHeight="1" x14ac:dyDescent="0.15">
      <c r="A184" s="144"/>
      <c r="B184" s="42" t="s">
        <v>111</v>
      </c>
      <c r="C184" s="43">
        <v>181</v>
      </c>
      <c r="D184" s="43">
        <v>129</v>
      </c>
      <c r="E184" s="43">
        <v>47</v>
      </c>
      <c r="F184" s="43"/>
      <c r="G184" s="43">
        <v>5</v>
      </c>
      <c r="H184" s="43"/>
      <c r="I184" s="67">
        <f t="shared" si="8"/>
        <v>181</v>
      </c>
    </row>
    <row r="185" spans="1:9" ht="17.100000000000001" customHeight="1" x14ac:dyDescent="0.15">
      <c r="A185" s="144"/>
      <c r="B185" s="42" t="s">
        <v>114</v>
      </c>
      <c r="C185" s="43">
        <v>126</v>
      </c>
      <c r="D185" s="43">
        <v>96</v>
      </c>
      <c r="E185" s="43">
        <v>27</v>
      </c>
      <c r="F185" s="43"/>
      <c r="G185" s="43">
        <v>3</v>
      </c>
      <c r="H185" s="43"/>
      <c r="I185" s="67">
        <f t="shared" si="8"/>
        <v>126</v>
      </c>
    </row>
    <row r="186" spans="1:9" ht="17.100000000000001" customHeight="1" x14ac:dyDescent="0.15">
      <c r="A186" s="144"/>
      <c r="B186" s="42" t="s">
        <v>121</v>
      </c>
      <c r="C186" s="43">
        <v>170</v>
      </c>
      <c r="D186" s="43">
        <v>119</v>
      </c>
      <c r="E186" s="43">
        <v>41</v>
      </c>
      <c r="F186" s="43"/>
      <c r="G186" s="43">
        <v>11</v>
      </c>
      <c r="H186" s="43">
        <v>1</v>
      </c>
      <c r="I186" s="67">
        <f t="shared" ref="I186:I187" si="11">SUM(D186:H186)</f>
        <v>172</v>
      </c>
    </row>
    <row r="187" spans="1:9" ht="17.100000000000001" customHeight="1" x14ac:dyDescent="0.15">
      <c r="A187" s="144"/>
      <c r="B187" s="42" t="s">
        <v>132</v>
      </c>
      <c r="C187" s="43">
        <v>56</v>
      </c>
      <c r="D187" s="43">
        <v>25</v>
      </c>
      <c r="E187" s="43">
        <v>19</v>
      </c>
      <c r="F187" s="43"/>
      <c r="G187" s="43">
        <v>14</v>
      </c>
      <c r="H187" s="43"/>
      <c r="I187" s="67">
        <f t="shared" si="11"/>
        <v>58</v>
      </c>
    </row>
    <row r="188" spans="1:9" ht="17.100000000000001" customHeight="1" x14ac:dyDescent="0.15">
      <c r="A188" s="144"/>
      <c r="B188" s="42" t="s">
        <v>135</v>
      </c>
      <c r="C188" s="43">
        <v>52</v>
      </c>
      <c r="D188" s="43">
        <v>38</v>
      </c>
      <c r="E188" s="43">
        <v>19</v>
      </c>
      <c r="F188" s="43"/>
      <c r="G188" s="43">
        <v>2</v>
      </c>
      <c r="H188" s="43">
        <v>3</v>
      </c>
      <c r="I188" s="67">
        <f t="shared" si="8"/>
        <v>62</v>
      </c>
    </row>
    <row r="189" spans="1:9" ht="17.100000000000001" customHeight="1" x14ac:dyDescent="0.15">
      <c r="A189" s="145"/>
      <c r="B189" s="42" t="s">
        <v>143</v>
      </c>
      <c r="C189" s="43">
        <v>29</v>
      </c>
      <c r="D189" s="43">
        <v>13</v>
      </c>
      <c r="E189" s="43">
        <v>16</v>
      </c>
      <c r="F189" s="43"/>
      <c r="G189" s="43">
        <v>5</v>
      </c>
      <c r="H189" s="43">
        <v>1</v>
      </c>
      <c r="I189" s="67">
        <f t="shared" si="8"/>
        <v>35</v>
      </c>
    </row>
    <row r="190" spans="1:9" ht="15.75" customHeight="1" x14ac:dyDescent="0.15">
      <c r="A190" s="152" t="s">
        <v>28</v>
      </c>
      <c r="B190" s="42" t="s">
        <v>127</v>
      </c>
      <c r="C190" s="43">
        <v>1</v>
      </c>
      <c r="D190" s="43"/>
      <c r="E190" s="43">
        <v>1</v>
      </c>
      <c r="F190" s="43"/>
      <c r="G190" s="43"/>
      <c r="H190" s="43"/>
      <c r="I190" s="67">
        <f t="shared" si="8"/>
        <v>1</v>
      </c>
    </row>
    <row r="191" spans="1:9" ht="15.75" customHeight="1" x14ac:dyDescent="0.15">
      <c r="A191" s="153"/>
      <c r="B191" s="42" t="s">
        <v>22</v>
      </c>
      <c r="C191" s="43">
        <v>3</v>
      </c>
      <c r="D191" s="43">
        <v>2</v>
      </c>
      <c r="E191" s="43">
        <v>1</v>
      </c>
      <c r="F191" s="43"/>
      <c r="G191" s="43"/>
      <c r="H191" s="43">
        <v>1</v>
      </c>
      <c r="I191" s="67">
        <f t="shared" si="8"/>
        <v>4</v>
      </c>
    </row>
    <row r="192" spans="1:9" ht="15.75" customHeight="1" x14ac:dyDescent="0.15">
      <c r="A192" s="153"/>
      <c r="B192" s="42" t="s">
        <v>70</v>
      </c>
      <c r="C192" s="43">
        <v>1</v>
      </c>
      <c r="D192" s="43"/>
      <c r="E192" s="43">
        <v>1</v>
      </c>
      <c r="F192" s="43"/>
      <c r="G192" s="43"/>
      <c r="H192" s="43"/>
      <c r="I192" s="67">
        <f t="shared" si="8"/>
        <v>1</v>
      </c>
    </row>
    <row r="193" spans="1:9" ht="15.75" customHeight="1" x14ac:dyDescent="0.15">
      <c r="A193" s="153"/>
      <c r="B193" s="42" t="s">
        <v>75</v>
      </c>
      <c r="C193" s="43">
        <v>1</v>
      </c>
      <c r="D193" s="43"/>
      <c r="E193" s="43"/>
      <c r="F193" s="43"/>
      <c r="G193" s="43"/>
      <c r="H193" s="43">
        <v>1</v>
      </c>
      <c r="I193" s="67">
        <f t="shared" si="8"/>
        <v>1</v>
      </c>
    </row>
    <row r="194" spans="1:9" ht="15.75" customHeight="1" x14ac:dyDescent="0.15">
      <c r="A194" s="153"/>
      <c r="B194" s="42" t="s">
        <v>76</v>
      </c>
      <c r="C194" s="43">
        <v>1</v>
      </c>
      <c r="D194" s="43"/>
      <c r="E194" s="43"/>
      <c r="F194" s="43"/>
      <c r="G194" s="43"/>
      <c r="H194" s="43">
        <v>1</v>
      </c>
      <c r="I194" s="67">
        <f t="shared" si="8"/>
        <v>1</v>
      </c>
    </row>
    <row r="195" spans="1:9" ht="15.75" customHeight="1" x14ac:dyDescent="0.15">
      <c r="A195" s="153"/>
      <c r="B195" s="42" t="s">
        <v>77</v>
      </c>
      <c r="C195" s="43">
        <v>2</v>
      </c>
      <c r="D195" s="43">
        <v>1</v>
      </c>
      <c r="E195" s="43"/>
      <c r="F195" s="43"/>
      <c r="G195" s="43"/>
      <c r="H195" s="43">
        <v>1</v>
      </c>
      <c r="I195" s="67">
        <f t="shared" si="8"/>
        <v>2</v>
      </c>
    </row>
    <row r="196" spans="1:9" ht="15.75" customHeight="1" x14ac:dyDescent="0.15">
      <c r="A196" s="153"/>
      <c r="B196" s="42" t="s">
        <v>78</v>
      </c>
      <c r="C196" s="43">
        <v>2</v>
      </c>
      <c r="D196" s="43">
        <v>2</v>
      </c>
      <c r="E196" s="43"/>
      <c r="F196" s="43"/>
      <c r="G196" s="43"/>
      <c r="H196" s="43">
        <v>1</v>
      </c>
      <c r="I196" s="67">
        <f t="shared" si="8"/>
        <v>3</v>
      </c>
    </row>
    <row r="197" spans="1:9" ht="15.75" customHeight="1" x14ac:dyDescent="0.15">
      <c r="A197" s="153"/>
      <c r="B197" s="42" t="s">
        <v>80</v>
      </c>
      <c r="C197" s="43">
        <v>2</v>
      </c>
      <c r="D197" s="43">
        <v>1</v>
      </c>
      <c r="E197" s="43"/>
      <c r="F197" s="43"/>
      <c r="G197" s="43">
        <v>1</v>
      </c>
      <c r="H197" s="43"/>
      <c r="I197" s="67">
        <f t="shared" si="8"/>
        <v>2</v>
      </c>
    </row>
    <row r="198" spans="1:9" ht="15.75" customHeight="1" x14ac:dyDescent="0.15">
      <c r="A198" s="153"/>
      <c r="B198" s="42" t="s">
        <v>81</v>
      </c>
      <c r="C198" s="43">
        <v>6</v>
      </c>
      <c r="D198" s="43">
        <v>10</v>
      </c>
      <c r="E198" s="43">
        <v>3</v>
      </c>
      <c r="F198" s="43">
        <v>1</v>
      </c>
      <c r="G198" s="43"/>
      <c r="H198" s="43"/>
      <c r="I198" s="67">
        <f t="shared" si="8"/>
        <v>14</v>
      </c>
    </row>
    <row r="199" spans="1:9" ht="15.75" customHeight="1" x14ac:dyDescent="0.15">
      <c r="A199" s="153"/>
      <c r="B199" s="42" t="s">
        <v>83</v>
      </c>
      <c r="C199" s="43">
        <v>6</v>
      </c>
      <c r="D199" s="43">
        <v>7</v>
      </c>
      <c r="E199" s="43">
        <v>6</v>
      </c>
      <c r="F199" s="43"/>
      <c r="G199" s="43"/>
      <c r="H199" s="43">
        <v>5</v>
      </c>
      <c r="I199" s="67">
        <f t="shared" si="8"/>
        <v>18</v>
      </c>
    </row>
    <row r="200" spans="1:9" ht="15.75" customHeight="1" x14ac:dyDescent="0.15">
      <c r="A200" s="153"/>
      <c r="B200" s="42" t="s">
        <v>85</v>
      </c>
      <c r="C200" s="43">
        <v>11</v>
      </c>
      <c r="D200" s="43">
        <v>5</v>
      </c>
      <c r="E200" s="43">
        <v>2</v>
      </c>
      <c r="F200" s="43"/>
      <c r="G200" s="43"/>
      <c r="H200" s="43">
        <v>8</v>
      </c>
      <c r="I200" s="67">
        <f t="shared" si="8"/>
        <v>15</v>
      </c>
    </row>
    <row r="201" spans="1:9" ht="15.75" customHeight="1" x14ac:dyDescent="0.15">
      <c r="A201" s="153"/>
      <c r="B201" s="42" t="s">
        <v>87</v>
      </c>
      <c r="C201" s="43">
        <v>1</v>
      </c>
      <c r="D201" s="43"/>
      <c r="E201" s="43"/>
      <c r="F201" s="43"/>
      <c r="G201" s="43"/>
      <c r="H201" s="43">
        <v>1</v>
      </c>
      <c r="I201" s="67">
        <f t="shared" si="8"/>
        <v>1</v>
      </c>
    </row>
    <row r="202" spans="1:9" ht="15.75" customHeight="1" x14ac:dyDescent="0.15">
      <c r="A202" s="153"/>
      <c r="B202" s="42" t="s">
        <v>89</v>
      </c>
      <c r="C202" s="43">
        <v>2</v>
      </c>
      <c r="D202" s="43">
        <v>1</v>
      </c>
      <c r="E202" s="43"/>
      <c r="F202" s="43">
        <v>1</v>
      </c>
      <c r="G202" s="43"/>
      <c r="H202" s="43" t="s">
        <v>90</v>
      </c>
      <c r="I202" s="67">
        <f t="shared" si="8"/>
        <v>2</v>
      </c>
    </row>
    <row r="203" spans="1:9" ht="17.100000000000001" customHeight="1" x14ac:dyDescent="0.15">
      <c r="A203" s="153"/>
      <c r="B203" s="42" t="s">
        <v>91</v>
      </c>
      <c r="C203" s="43">
        <v>1</v>
      </c>
      <c r="D203" s="43" t="s">
        <v>92</v>
      </c>
      <c r="E203" s="43">
        <v>1</v>
      </c>
      <c r="F203" s="43" t="s">
        <v>92</v>
      </c>
      <c r="G203" s="43" t="s">
        <v>92</v>
      </c>
      <c r="H203" s="43" t="s">
        <v>92</v>
      </c>
      <c r="I203" s="67">
        <f t="shared" si="8"/>
        <v>1</v>
      </c>
    </row>
    <row r="204" spans="1:9" s="65" customFormat="1" ht="17.100000000000001" customHeight="1" x14ac:dyDescent="0.15">
      <c r="A204" s="153"/>
      <c r="B204" s="42" t="s">
        <v>93</v>
      </c>
      <c r="C204" s="43">
        <v>1</v>
      </c>
      <c r="D204" s="43" t="s">
        <v>84</v>
      </c>
      <c r="E204" s="43">
        <v>1</v>
      </c>
      <c r="F204" s="43" t="s">
        <v>84</v>
      </c>
      <c r="G204" s="43" t="s">
        <v>84</v>
      </c>
      <c r="H204" s="43" t="s">
        <v>84</v>
      </c>
      <c r="I204" s="67">
        <f t="shared" si="8"/>
        <v>1</v>
      </c>
    </row>
    <row r="205" spans="1:9" ht="17.100000000000001" customHeight="1" x14ac:dyDescent="0.15">
      <c r="A205" s="153"/>
      <c r="B205" s="42" t="s">
        <v>96</v>
      </c>
      <c r="C205" s="43">
        <v>4</v>
      </c>
      <c r="D205" s="43">
        <v>5</v>
      </c>
      <c r="E205" s="43">
        <v>3</v>
      </c>
      <c r="F205" s="43" t="s">
        <v>84</v>
      </c>
      <c r="G205" s="43" t="s">
        <v>84</v>
      </c>
      <c r="H205" s="43" t="s">
        <v>94</v>
      </c>
      <c r="I205" s="67">
        <f t="shared" si="8"/>
        <v>8</v>
      </c>
    </row>
    <row r="206" spans="1:9" ht="17.100000000000001" customHeight="1" x14ac:dyDescent="0.15">
      <c r="A206" s="153"/>
      <c r="B206" s="42" t="s">
        <v>97</v>
      </c>
      <c r="C206" s="43">
        <v>3</v>
      </c>
      <c r="D206" s="43"/>
      <c r="E206" s="43">
        <v>3</v>
      </c>
      <c r="F206" s="43"/>
      <c r="G206" s="43"/>
      <c r="H206" s="43"/>
      <c r="I206" s="67">
        <f t="shared" si="8"/>
        <v>3</v>
      </c>
    </row>
    <row r="207" spans="1:9" ht="17.100000000000001" customHeight="1" x14ac:dyDescent="0.15">
      <c r="A207" s="153"/>
      <c r="B207" s="42" t="s">
        <v>110</v>
      </c>
      <c r="C207" s="43">
        <v>7</v>
      </c>
      <c r="D207" s="43">
        <v>10</v>
      </c>
      <c r="E207" s="43"/>
      <c r="F207" s="43"/>
      <c r="G207" s="43">
        <v>2</v>
      </c>
      <c r="H207" s="43"/>
      <c r="I207" s="67">
        <f t="shared" si="8"/>
        <v>12</v>
      </c>
    </row>
    <row r="208" spans="1:9" ht="17.100000000000001" customHeight="1" x14ac:dyDescent="0.15">
      <c r="A208" s="153"/>
      <c r="B208" s="42" t="s">
        <v>111</v>
      </c>
      <c r="C208" s="43">
        <v>1</v>
      </c>
      <c r="D208" s="43"/>
      <c r="E208" s="43"/>
      <c r="F208" s="43"/>
      <c r="G208" s="43"/>
      <c r="H208" s="43">
        <v>1</v>
      </c>
      <c r="I208" s="67">
        <f t="shared" si="8"/>
        <v>1</v>
      </c>
    </row>
    <row r="209" spans="1:9" ht="17.100000000000001" customHeight="1" x14ac:dyDescent="0.15">
      <c r="A209" s="153"/>
      <c r="B209" s="42" t="s">
        <v>114</v>
      </c>
      <c r="C209" s="43">
        <v>5</v>
      </c>
      <c r="D209" s="43">
        <v>11</v>
      </c>
      <c r="E209" s="43">
        <v>5</v>
      </c>
      <c r="F209" s="43"/>
      <c r="G209" s="43">
        <v>1</v>
      </c>
      <c r="H209" s="43"/>
      <c r="I209" s="67">
        <f t="shared" si="8"/>
        <v>17</v>
      </c>
    </row>
    <row r="210" spans="1:9" ht="17.100000000000001" customHeight="1" x14ac:dyDescent="0.15">
      <c r="A210" s="153"/>
      <c r="B210" s="42" t="s">
        <v>121</v>
      </c>
      <c r="C210" s="43">
        <v>2</v>
      </c>
      <c r="D210" s="43">
        <v>1</v>
      </c>
      <c r="E210" s="43"/>
      <c r="F210" s="43"/>
      <c r="G210" s="43">
        <v>1</v>
      </c>
      <c r="H210" s="43"/>
      <c r="I210" s="67">
        <f t="shared" ref="I210:I211" si="12">SUM(D210:H210)</f>
        <v>2</v>
      </c>
    </row>
    <row r="211" spans="1:9" ht="17.100000000000001" customHeight="1" x14ac:dyDescent="0.15">
      <c r="A211" s="153"/>
      <c r="B211" s="42" t="s">
        <v>132</v>
      </c>
      <c r="C211" s="43">
        <v>1</v>
      </c>
      <c r="D211" s="43"/>
      <c r="E211" s="43">
        <v>1</v>
      </c>
      <c r="F211" s="43"/>
      <c r="G211" s="43"/>
      <c r="H211" s="43"/>
      <c r="I211" s="67">
        <f t="shared" si="12"/>
        <v>1</v>
      </c>
    </row>
    <row r="212" spans="1:9" ht="17.100000000000001" customHeight="1" x14ac:dyDescent="0.15">
      <c r="A212" s="153"/>
      <c r="B212" s="42" t="s">
        <v>135</v>
      </c>
      <c r="C212" s="43">
        <v>1</v>
      </c>
      <c r="D212" s="43"/>
      <c r="E212" s="43"/>
      <c r="F212" s="43"/>
      <c r="G212" s="43">
        <v>1</v>
      </c>
      <c r="H212" s="43"/>
      <c r="I212" s="67">
        <f t="shared" si="8"/>
        <v>1</v>
      </c>
    </row>
    <row r="213" spans="1:9" ht="17.100000000000001" customHeight="1" x14ac:dyDescent="0.15">
      <c r="A213" s="154"/>
      <c r="B213" s="42" t="s">
        <v>143</v>
      </c>
      <c r="C213" s="43">
        <v>4</v>
      </c>
      <c r="D213" s="43">
        <v>3</v>
      </c>
      <c r="E213" s="43">
        <v>1</v>
      </c>
      <c r="F213" s="43"/>
      <c r="G213" s="43"/>
      <c r="H213" s="43">
        <v>2</v>
      </c>
      <c r="I213" s="67">
        <f t="shared" si="8"/>
        <v>6</v>
      </c>
    </row>
    <row r="214" spans="1:9" ht="15.75" customHeight="1" x14ac:dyDescent="0.15">
      <c r="A214" s="146" t="s">
        <v>29</v>
      </c>
      <c r="B214" s="42" t="s">
        <v>125</v>
      </c>
      <c r="C214" s="43">
        <v>1</v>
      </c>
      <c r="D214" s="43">
        <v>1</v>
      </c>
      <c r="E214" s="43">
        <v>1</v>
      </c>
      <c r="F214" s="43"/>
      <c r="G214" s="43"/>
      <c r="H214" s="43"/>
      <c r="I214" s="67">
        <f t="shared" si="8"/>
        <v>2</v>
      </c>
    </row>
    <row r="215" spans="1:9" ht="15.75" customHeight="1" x14ac:dyDescent="0.15">
      <c r="A215" s="144"/>
      <c r="B215" s="42" t="s">
        <v>19</v>
      </c>
      <c r="C215" s="43">
        <v>2</v>
      </c>
      <c r="D215" s="43">
        <v>2</v>
      </c>
      <c r="E215" s="43">
        <v>1</v>
      </c>
      <c r="F215" s="43"/>
      <c r="G215" s="43"/>
      <c r="H215" s="43"/>
      <c r="I215" s="67">
        <f t="shared" si="8"/>
        <v>3</v>
      </c>
    </row>
    <row r="216" spans="1:9" ht="15.75" customHeight="1" x14ac:dyDescent="0.15">
      <c r="A216" s="144"/>
      <c r="B216" s="42" t="s">
        <v>21</v>
      </c>
      <c r="C216" s="43">
        <v>6</v>
      </c>
      <c r="D216" s="43">
        <v>5</v>
      </c>
      <c r="E216" s="43"/>
      <c r="F216" s="43"/>
      <c r="G216" s="43"/>
      <c r="H216" s="43">
        <v>1</v>
      </c>
      <c r="I216" s="67">
        <f t="shared" si="8"/>
        <v>6</v>
      </c>
    </row>
    <row r="217" spans="1:9" ht="15.75" customHeight="1" x14ac:dyDescent="0.15">
      <c r="A217" s="144"/>
      <c r="B217" s="42" t="s">
        <v>22</v>
      </c>
      <c r="C217" s="43">
        <v>5</v>
      </c>
      <c r="D217" s="43">
        <v>3</v>
      </c>
      <c r="E217" s="43">
        <v>1</v>
      </c>
      <c r="F217" s="43"/>
      <c r="G217" s="43"/>
      <c r="H217" s="43">
        <v>2</v>
      </c>
      <c r="I217" s="67">
        <f t="shared" si="8"/>
        <v>6</v>
      </c>
    </row>
    <row r="218" spans="1:9" ht="15.75" customHeight="1" x14ac:dyDescent="0.15">
      <c r="A218" s="144"/>
      <c r="B218" s="42" t="s">
        <v>70</v>
      </c>
      <c r="C218" s="43">
        <v>2</v>
      </c>
      <c r="D218" s="43">
        <v>2</v>
      </c>
      <c r="E218" s="43">
        <v>2</v>
      </c>
      <c r="F218" s="43"/>
      <c r="G218" s="43"/>
      <c r="H218" s="43"/>
      <c r="I218" s="67">
        <f t="shared" si="8"/>
        <v>4</v>
      </c>
    </row>
    <row r="219" spans="1:9" ht="15.75" customHeight="1" x14ac:dyDescent="0.15">
      <c r="A219" s="144"/>
      <c r="B219" s="42" t="s">
        <v>75</v>
      </c>
      <c r="C219" s="43">
        <v>10</v>
      </c>
      <c r="D219" s="43">
        <v>9</v>
      </c>
      <c r="E219" s="43">
        <v>2</v>
      </c>
      <c r="F219" s="43"/>
      <c r="G219" s="43"/>
      <c r="H219" s="43">
        <v>1</v>
      </c>
      <c r="I219" s="67">
        <f t="shared" si="8"/>
        <v>12</v>
      </c>
    </row>
    <row r="220" spans="1:9" ht="15.75" customHeight="1" x14ac:dyDescent="0.15">
      <c r="A220" s="144"/>
      <c r="B220" s="45" t="s">
        <v>76</v>
      </c>
      <c r="C220" s="46">
        <v>14</v>
      </c>
      <c r="D220" s="46">
        <v>11</v>
      </c>
      <c r="E220" s="46">
        <v>1</v>
      </c>
      <c r="F220" s="46"/>
      <c r="G220" s="46">
        <v>2</v>
      </c>
      <c r="H220" s="46"/>
      <c r="I220" s="67">
        <f t="shared" ref="I220:I247" si="13">SUM(D220:H220)</f>
        <v>14</v>
      </c>
    </row>
    <row r="221" spans="1:9" ht="15.75" customHeight="1" x14ac:dyDescent="0.15">
      <c r="A221" s="144"/>
      <c r="B221" s="45" t="s">
        <v>77</v>
      </c>
      <c r="C221" s="46">
        <v>4</v>
      </c>
      <c r="D221" s="46">
        <v>3</v>
      </c>
      <c r="E221" s="46"/>
      <c r="F221" s="46"/>
      <c r="G221" s="46"/>
      <c r="H221" s="46">
        <v>1</v>
      </c>
      <c r="I221" s="67">
        <f t="shared" si="13"/>
        <v>4</v>
      </c>
    </row>
    <row r="222" spans="1:9" ht="15.75" customHeight="1" x14ac:dyDescent="0.15">
      <c r="A222" s="144"/>
      <c r="B222" s="45" t="s">
        <v>78</v>
      </c>
      <c r="C222" s="46">
        <v>8</v>
      </c>
      <c r="D222" s="46">
        <v>5</v>
      </c>
      <c r="E222" s="46">
        <v>2</v>
      </c>
      <c r="F222" s="46"/>
      <c r="G222" s="46">
        <v>1</v>
      </c>
      <c r="H222" s="46"/>
      <c r="I222" s="67">
        <f t="shared" si="13"/>
        <v>8</v>
      </c>
    </row>
    <row r="223" spans="1:9" ht="15.75" customHeight="1" x14ac:dyDescent="0.15">
      <c r="A223" s="144"/>
      <c r="B223" s="45" t="s">
        <v>80</v>
      </c>
      <c r="C223" s="46">
        <v>11</v>
      </c>
      <c r="D223" s="46">
        <v>7</v>
      </c>
      <c r="E223" s="46">
        <v>8</v>
      </c>
      <c r="F223" s="46"/>
      <c r="G223" s="46"/>
      <c r="H223" s="46"/>
      <c r="I223" s="67">
        <f t="shared" si="13"/>
        <v>15</v>
      </c>
    </row>
    <row r="224" spans="1:9" ht="15.75" customHeight="1" x14ac:dyDescent="0.15">
      <c r="A224" s="144"/>
      <c r="B224" s="45" t="s">
        <v>81</v>
      </c>
      <c r="C224" s="46">
        <v>3</v>
      </c>
      <c r="D224" s="46"/>
      <c r="E224" s="46">
        <v>2</v>
      </c>
      <c r="F224" s="46"/>
      <c r="G224" s="46">
        <v>1</v>
      </c>
      <c r="H224" s="46"/>
      <c r="I224" s="67">
        <f t="shared" si="13"/>
        <v>3</v>
      </c>
    </row>
    <row r="225" spans="1:9" ht="15.75" customHeight="1" x14ac:dyDescent="0.15">
      <c r="A225" s="144"/>
      <c r="B225" s="42" t="s">
        <v>83</v>
      </c>
      <c r="C225" s="43">
        <v>12</v>
      </c>
      <c r="D225" s="43">
        <v>10</v>
      </c>
      <c r="E225" s="43">
        <v>8</v>
      </c>
      <c r="F225" s="43"/>
      <c r="G225" s="43">
        <v>1</v>
      </c>
      <c r="H225" s="43">
        <v>2</v>
      </c>
      <c r="I225" s="67">
        <f t="shared" si="13"/>
        <v>21</v>
      </c>
    </row>
    <row r="226" spans="1:9" ht="15.75" customHeight="1" x14ac:dyDescent="0.15">
      <c r="A226" s="144"/>
      <c r="B226" s="58" t="s">
        <v>85</v>
      </c>
      <c r="C226" s="59">
        <v>9</v>
      </c>
      <c r="D226" s="59">
        <v>7</v>
      </c>
      <c r="E226" s="59">
        <v>3</v>
      </c>
      <c r="F226" s="59"/>
      <c r="G226" s="59"/>
      <c r="H226" s="59">
        <v>5</v>
      </c>
      <c r="I226" s="67">
        <f t="shared" si="13"/>
        <v>15</v>
      </c>
    </row>
    <row r="227" spans="1:9" ht="15.75" customHeight="1" x14ac:dyDescent="0.15">
      <c r="A227" s="144"/>
      <c r="B227" s="42" t="s">
        <v>87</v>
      </c>
      <c r="C227" s="43">
        <v>4</v>
      </c>
      <c r="D227" s="43">
        <v>2</v>
      </c>
      <c r="E227" s="43">
        <v>2</v>
      </c>
      <c r="F227" s="43"/>
      <c r="G227" s="43"/>
      <c r="H227" s="43"/>
      <c r="I227" s="67">
        <f t="shared" si="13"/>
        <v>4</v>
      </c>
    </row>
    <row r="228" spans="1:9" ht="15.75" customHeight="1" x14ac:dyDescent="0.15">
      <c r="A228" s="144"/>
      <c r="B228" s="42" t="s">
        <v>89</v>
      </c>
      <c r="C228" s="43">
        <v>12</v>
      </c>
      <c r="D228" s="43">
        <v>3</v>
      </c>
      <c r="E228" s="43">
        <v>8</v>
      </c>
      <c r="F228" s="43"/>
      <c r="G228" s="43">
        <v>1</v>
      </c>
      <c r="H228" s="43"/>
      <c r="I228" s="67">
        <f t="shared" si="13"/>
        <v>12</v>
      </c>
    </row>
    <row r="229" spans="1:9" ht="17.100000000000001" customHeight="1" x14ac:dyDescent="0.15">
      <c r="A229" s="144"/>
      <c r="B229" s="42" t="s">
        <v>91</v>
      </c>
      <c r="C229" s="43">
        <v>6</v>
      </c>
      <c r="D229" s="43">
        <v>1</v>
      </c>
      <c r="E229" s="43">
        <v>4</v>
      </c>
      <c r="F229" s="43" t="s">
        <v>84</v>
      </c>
      <c r="G229" s="43" t="s">
        <v>84</v>
      </c>
      <c r="H229" s="43">
        <v>1</v>
      </c>
      <c r="I229" s="67">
        <f t="shared" si="13"/>
        <v>6</v>
      </c>
    </row>
    <row r="230" spans="1:9" s="65" customFormat="1" ht="17.100000000000001" customHeight="1" x14ac:dyDescent="0.15">
      <c r="A230" s="144"/>
      <c r="B230" s="42" t="s">
        <v>93</v>
      </c>
      <c r="C230" s="43">
        <v>11</v>
      </c>
      <c r="D230" s="43">
        <v>4</v>
      </c>
      <c r="E230" s="43">
        <v>5</v>
      </c>
      <c r="F230" s="43" t="s">
        <v>84</v>
      </c>
      <c r="G230" s="43" t="s">
        <v>84</v>
      </c>
      <c r="H230" s="43">
        <v>3</v>
      </c>
      <c r="I230" s="67">
        <f t="shared" si="13"/>
        <v>12</v>
      </c>
    </row>
    <row r="231" spans="1:9" ht="17.100000000000001" customHeight="1" x14ac:dyDescent="0.15">
      <c r="A231" s="144"/>
      <c r="B231" s="42" t="s">
        <v>96</v>
      </c>
      <c r="C231" s="43">
        <v>24</v>
      </c>
      <c r="D231" s="43">
        <v>3</v>
      </c>
      <c r="E231" s="43">
        <v>19</v>
      </c>
      <c r="F231" s="43" t="s">
        <v>92</v>
      </c>
      <c r="G231" s="43">
        <v>1</v>
      </c>
      <c r="H231" s="43">
        <v>3</v>
      </c>
      <c r="I231" s="67">
        <f t="shared" si="13"/>
        <v>26</v>
      </c>
    </row>
    <row r="232" spans="1:9" ht="17.100000000000001" customHeight="1" x14ac:dyDescent="0.15">
      <c r="A232" s="144"/>
      <c r="B232" s="42" t="s">
        <v>97</v>
      </c>
      <c r="C232" s="43">
        <v>19</v>
      </c>
      <c r="D232" s="43">
        <v>10</v>
      </c>
      <c r="E232" s="43">
        <v>8</v>
      </c>
      <c r="F232" s="43"/>
      <c r="G232" s="43">
        <v>1</v>
      </c>
      <c r="H232" s="43">
        <v>5</v>
      </c>
      <c r="I232" s="67">
        <f t="shared" si="13"/>
        <v>24</v>
      </c>
    </row>
    <row r="233" spans="1:9" ht="17.100000000000001" customHeight="1" x14ac:dyDescent="0.15">
      <c r="A233" s="144"/>
      <c r="B233" s="42" t="s">
        <v>110</v>
      </c>
      <c r="C233" s="43">
        <v>8</v>
      </c>
      <c r="D233" s="43">
        <v>4</v>
      </c>
      <c r="E233" s="43">
        <v>3</v>
      </c>
      <c r="F233" s="43"/>
      <c r="G233" s="43"/>
      <c r="H233" s="43">
        <v>1</v>
      </c>
      <c r="I233" s="67">
        <f t="shared" si="13"/>
        <v>8</v>
      </c>
    </row>
    <row r="234" spans="1:9" ht="17.100000000000001" customHeight="1" x14ac:dyDescent="0.15">
      <c r="A234" s="144"/>
      <c r="B234" s="42" t="s">
        <v>111</v>
      </c>
      <c r="C234" s="43">
        <v>2</v>
      </c>
      <c r="D234" s="43">
        <v>1</v>
      </c>
      <c r="E234" s="43">
        <v>2</v>
      </c>
      <c r="F234" s="43"/>
      <c r="G234" s="43"/>
      <c r="H234" s="43"/>
      <c r="I234" s="67">
        <f t="shared" si="13"/>
        <v>3</v>
      </c>
    </row>
    <row r="235" spans="1:9" ht="17.100000000000001" customHeight="1" x14ac:dyDescent="0.15">
      <c r="A235" s="144"/>
      <c r="B235" s="42" t="s">
        <v>114</v>
      </c>
      <c r="C235" s="43">
        <v>2</v>
      </c>
      <c r="D235" s="43">
        <v>0</v>
      </c>
      <c r="E235" s="43">
        <v>1</v>
      </c>
      <c r="F235" s="43"/>
      <c r="G235" s="43">
        <v>1</v>
      </c>
      <c r="H235" s="43"/>
      <c r="I235" s="67">
        <f t="shared" si="13"/>
        <v>2</v>
      </c>
    </row>
    <row r="236" spans="1:9" ht="17.100000000000001" customHeight="1" x14ac:dyDescent="0.15">
      <c r="A236" s="144"/>
      <c r="B236" s="42" t="s">
        <v>121</v>
      </c>
      <c r="C236" s="43">
        <v>5</v>
      </c>
      <c r="D236" s="43">
        <v>2</v>
      </c>
      <c r="E236" s="43">
        <v>2</v>
      </c>
      <c r="F236" s="43"/>
      <c r="G236" s="43">
        <v>1</v>
      </c>
      <c r="H236" s="43">
        <v>1</v>
      </c>
      <c r="I236" s="67">
        <f t="shared" ref="I236:I237" si="14">SUM(D236:H236)</f>
        <v>6</v>
      </c>
    </row>
    <row r="237" spans="1:9" ht="17.100000000000001" customHeight="1" x14ac:dyDescent="0.15">
      <c r="A237" s="144"/>
      <c r="B237" s="42" t="s">
        <v>132</v>
      </c>
      <c r="C237" s="43">
        <v>9</v>
      </c>
      <c r="D237" s="43">
        <v>8</v>
      </c>
      <c r="E237" s="43">
        <v>4</v>
      </c>
      <c r="F237" s="43"/>
      <c r="G237" s="43">
        <v>1</v>
      </c>
      <c r="H237" s="43">
        <v>4</v>
      </c>
      <c r="I237" s="67">
        <f t="shared" si="14"/>
        <v>17</v>
      </c>
    </row>
    <row r="238" spans="1:9" ht="17.100000000000001" customHeight="1" x14ac:dyDescent="0.15">
      <c r="A238" s="144"/>
      <c r="B238" s="42" t="s">
        <v>135</v>
      </c>
      <c r="C238" s="43">
        <v>4</v>
      </c>
      <c r="D238" s="43">
        <v>3</v>
      </c>
      <c r="E238" s="43">
        <v>1</v>
      </c>
      <c r="F238" s="43"/>
      <c r="G238" s="43">
        <v>1</v>
      </c>
      <c r="H238" s="43"/>
      <c r="I238" s="67">
        <f t="shared" si="13"/>
        <v>5</v>
      </c>
    </row>
    <row r="239" spans="1:9" ht="17.100000000000001" customHeight="1" x14ac:dyDescent="0.15">
      <c r="A239" s="145"/>
      <c r="B239" s="42" t="s">
        <v>143</v>
      </c>
      <c r="C239" s="43">
        <v>3</v>
      </c>
      <c r="D239" s="43">
        <v>4</v>
      </c>
      <c r="E239" s="43"/>
      <c r="F239" s="43"/>
      <c r="G239" s="43"/>
      <c r="H239" s="43"/>
      <c r="I239" s="67">
        <f>SUM(D239:H239)</f>
        <v>4</v>
      </c>
    </row>
    <row r="240" spans="1:9" ht="15" customHeight="1" x14ac:dyDescent="0.15">
      <c r="A240" s="147" t="s">
        <v>86</v>
      </c>
      <c r="B240" s="58" t="s">
        <v>128</v>
      </c>
      <c r="C240" s="43">
        <v>2</v>
      </c>
      <c r="D240" s="43"/>
      <c r="E240" s="43"/>
      <c r="F240" s="43"/>
      <c r="G240" s="43"/>
      <c r="H240" s="43">
        <v>2</v>
      </c>
      <c r="I240" s="67">
        <f t="shared" si="13"/>
        <v>2</v>
      </c>
    </row>
    <row r="241" spans="1:9" s="65" customFormat="1" ht="17.100000000000001" customHeight="1" x14ac:dyDescent="0.15">
      <c r="A241" s="148"/>
      <c r="B241" s="42" t="s">
        <v>93</v>
      </c>
      <c r="C241" s="66">
        <v>1</v>
      </c>
      <c r="D241" s="66" t="s">
        <v>84</v>
      </c>
      <c r="E241" s="66">
        <v>1</v>
      </c>
      <c r="F241" s="66" t="s">
        <v>84</v>
      </c>
      <c r="G241" s="66" t="s">
        <v>84</v>
      </c>
      <c r="H241" s="66" t="s">
        <v>84</v>
      </c>
      <c r="I241" s="67">
        <f t="shared" si="13"/>
        <v>1</v>
      </c>
    </row>
    <row r="242" spans="1:9" ht="17.100000000000001" customHeight="1" x14ac:dyDescent="0.15">
      <c r="A242" s="148"/>
      <c r="B242" s="42" t="s">
        <v>96</v>
      </c>
      <c r="C242" s="43">
        <v>4</v>
      </c>
      <c r="D242" s="43">
        <v>6</v>
      </c>
      <c r="E242" s="43">
        <v>2</v>
      </c>
      <c r="F242" s="43" t="s">
        <v>84</v>
      </c>
      <c r="G242" s="43" t="s">
        <v>84</v>
      </c>
      <c r="H242" s="43">
        <v>1</v>
      </c>
      <c r="I242" s="67">
        <f t="shared" si="13"/>
        <v>9</v>
      </c>
    </row>
    <row r="243" spans="1:9" ht="17.100000000000001" customHeight="1" x14ac:dyDescent="0.15">
      <c r="A243" s="148"/>
      <c r="B243" s="42" t="s">
        <v>97</v>
      </c>
      <c r="C243" s="43">
        <v>5</v>
      </c>
      <c r="D243" s="43">
        <v>1</v>
      </c>
      <c r="E243" s="43">
        <v>3</v>
      </c>
      <c r="F243" s="43"/>
      <c r="G243" s="43">
        <v>1</v>
      </c>
      <c r="H243" s="43"/>
      <c r="I243" s="67">
        <f t="shared" si="13"/>
        <v>5</v>
      </c>
    </row>
    <row r="244" spans="1:9" ht="17.100000000000001" customHeight="1" x14ac:dyDescent="0.15">
      <c r="A244" s="148"/>
      <c r="B244" s="42" t="s">
        <v>110</v>
      </c>
      <c r="C244" s="66">
        <v>1</v>
      </c>
      <c r="D244" s="66"/>
      <c r="E244" s="66"/>
      <c r="F244" s="66"/>
      <c r="G244" s="66"/>
      <c r="H244" s="66">
        <v>1</v>
      </c>
      <c r="I244" s="67">
        <f t="shared" si="13"/>
        <v>1</v>
      </c>
    </row>
    <row r="245" spans="1:9" ht="17.100000000000001" customHeight="1" x14ac:dyDescent="0.15">
      <c r="A245" s="148"/>
      <c r="B245" s="45" t="s">
        <v>111</v>
      </c>
      <c r="C245" s="59">
        <v>1</v>
      </c>
      <c r="D245" s="59"/>
      <c r="E245" s="59">
        <v>1</v>
      </c>
      <c r="F245" s="59"/>
      <c r="G245" s="59"/>
      <c r="H245" s="59"/>
      <c r="I245" s="67">
        <f t="shared" si="13"/>
        <v>1</v>
      </c>
    </row>
    <row r="246" spans="1:9" ht="17.100000000000001" customHeight="1" x14ac:dyDescent="0.15">
      <c r="A246" s="148"/>
      <c r="B246" s="42" t="s">
        <v>114</v>
      </c>
      <c r="C246" s="43">
        <v>3</v>
      </c>
      <c r="D246" s="43">
        <v>1</v>
      </c>
      <c r="E246" s="43">
        <v>2</v>
      </c>
      <c r="F246" s="43"/>
      <c r="G246" s="43"/>
      <c r="H246" s="43">
        <v>3</v>
      </c>
      <c r="I246" s="100">
        <f t="shared" ref="I246" si="15">SUM(D246:H246)</f>
        <v>6</v>
      </c>
    </row>
    <row r="247" spans="1:9" ht="17.100000000000001" customHeight="1" x14ac:dyDescent="0.15">
      <c r="A247" s="148"/>
      <c r="B247" s="42" t="s">
        <v>132</v>
      </c>
      <c r="C247" s="43">
        <v>1</v>
      </c>
      <c r="D247" s="43">
        <v>2</v>
      </c>
      <c r="E247" s="43"/>
      <c r="F247" s="43"/>
      <c r="G247" s="43"/>
      <c r="H247" s="43"/>
      <c r="I247" s="67">
        <f t="shared" si="13"/>
        <v>2</v>
      </c>
    </row>
    <row r="248" spans="1:9" ht="17.100000000000001" customHeight="1" x14ac:dyDescent="0.15">
      <c r="A248" s="148"/>
      <c r="B248" s="42" t="s">
        <v>143</v>
      </c>
      <c r="C248" s="43">
        <v>1</v>
      </c>
      <c r="D248" s="43">
        <v>2</v>
      </c>
      <c r="E248" s="43"/>
      <c r="F248" s="43"/>
      <c r="G248" s="43"/>
      <c r="H248" s="43"/>
      <c r="I248" s="67">
        <f>SUM(D248:H248)</f>
        <v>2</v>
      </c>
    </row>
    <row r="249" spans="1:9" ht="17.100000000000001" customHeight="1" thickBot="1" x14ac:dyDescent="0.2">
      <c r="A249" s="113" t="s">
        <v>144</v>
      </c>
      <c r="B249" s="58" t="s">
        <v>145</v>
      </c>
      <c r="C249" s="59">
        <v>10</v>
      </c>
      <c r="D249" s="59">
        <v>4</v>
      </c>
      <c r="E249" s="59">
        <v>6</v>
      </c>
      <c r="F249" s="59">
        <v>0</v>
      </c>
      <c r="G249" s="59">
        <v>3</v>
      </c>
      <c r="H249" s="59">
        <v>2</v>
      </c>
      <c r="I249" s="67">
        <f>SUM(D249:H249)</f>
        <v>15</v>
      </c>
    </row>
    <row r="250" spans="1:9" ht="15.75" customHeight="1" thickTop="1" thickBot="1" x14ac:dyDescent="0.2">
      <c r="A250" s="135" t="s">
        <v>33</v>
      </c>
      <c r="B250" s="136"/>
      <c r="C250" s="35">
        <f t="shared" ref="C250:H250" si="16">SUM(C4:C249)</f>
        <v>30049</v>
      </c>
      <c r="D250" s="35">
        <f t="shared" si="16"/>
        <v>19576</v>
      </c>
      <c r="E250" s="35">
        <f t="shared" si="16"/>
        <v>16400</v>
      </c>
      <c r="F250" s="35">
        <f t="shared" si="16"/>
        <v>339</v>
      </c>
      <c r="G250" s="35">
        <f t="shared" si="16"/>
        <v>1221</v>
      </c>
      <c r="H250" s="35">
        <f t="shared" si="16"/>
        <v>2787</v>
      </c>
      <c r="I250" s="95">
        <f>SUM(D250:H250)</f>
        <v>40323</v>
      </c>
    </row>
    <row r="251" spans="1:9" ht="13.5" customHeight="1" x14ac:dyDescent="0.15"/>
    <row r="252" spans="1:9" ht="20.25" customHeight="1" x14ac:dyDescent="0.15">
      <c r="A252" s="134" t="s">
        <v>146</v>
      </c>
      <c r="B252" s="124"/>
      <c r="C252" s="124"/>
      <c r="D252" s="124"/>
      <c r="E252" s="124"/>
      <c r="F252" s="124"/>
      <c r="G252" s="124"/>
      <c r="H252" s="124"/>
      <c r="I252" s="124"/>
    </row>
    <row r="253" spans="1:9" ht="20.25" customHeight="1" x14ac:dyDescent="0.15">
      <c r="A253" s="124"/>
      <c r="B253" s="124"/>
      <c r="C253" s="124"/>
      <c r="D253" s="124"/>
      <c r="E253" s="124"/>
      <c r="F253" s="124"/>
      <c r="G253" s="124"/>
      <c r="H253" s="124"/>
      <c r="I253" s="124"/>
    </row>
    <row r="254" spans="1:9" ht="21" customHeight="1" x14ac:dyDescent="0.15">
      <c r="A254" s="124"/>
      <c r="B254" s="124"/>
      <c r="C254" s="124"/>
      <c r="D254" s="124"/>
      <c r="E254" s="124"/>
      <c r="F254" s="124"/>
      <c r="G254" s="124"/>
      <c r="H254" s="124"/>
      <c r="I254" s="124"/>
    </row>
    <row r="690" spans="6:6" ht="15" customHeight="1" x14ac:dyDescent="0.15">
      <c r="F690" s="10" t="s">
        <v>129</v>
      </c>
    </row>
  </sheetData>
  <mergeCells count="17">
    <mergeCell ref="A1:D1"/>
    <mergeCell ref="A113:A134"/>
    <mergeCell ref="A252:I254"/>
    <mergeCell ref="A250:B250"/>
    <mergeCell ref="D2:I2"/>
    <mergeCell ref="C2:C3"/>
    <mergeCell ref="A2:B3"/>
    <mergeCell ref="A4:A41"/>
    <mergeCell ref="A42:A75"/>
    <mergeCell ref="A76:A95"/>
    <mergeCell ref="A96:A112"/>
    <mergeCell ref="A240:A248"/>
    <mergeCell ref="A135:A151"/>
    <mergeCell ref="A152:A162"/>
    <mergeCell ref="A163:A189"/>
    <mergeCell ref="A190:A213"/>
    <mergeCell ref="A214:A239"/>
  </mergeCells>
  <phoneticPr fontId="2"/>
  <printOptions horizontalCentered="1"/>
  <pageMargins left="0.59055118110236227" right="0.39370078740157483" top="0" bottom="0.19685039370078741" header="0.31496062992125984" footer="0.31496062992125984"/>
  <pageSetup paperSize="9" scale="82" fitToHeight="0" orientation="portrait" horizontalDpi="300" verticalDpi="300" r:id="rId1"/>
  <headerFooter alignWithMargins="0"/>
  <rowBreaks count="3" manualBreakCount="3">
    <brk id="67" max="8" man="1"/>
    <brk id="127" max="8" man="1"/>
    <brk id="18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2"/>
  <sheetViews>
    <sheetView topLeftCell="A37" zoomScaleNormal="100" workbookViewId="0">
      <selection activeCell="K47" sqref="K47"/>
    </sheetView>
  </sheetViews>
  <sheetFormatPr defaultColWidth="9.625" defaultRowHeight="15" customHeight="1" x14ac:dyDescent="0.15"/>
  <cols>
    <col min="1" max="16384" width="9.625" style="14"/>
  </cols>
  <sheetData>
    <row r="1" spans="1:9" ht="15" customHeight="1" thickBot="1" x14ac:dyDescent="0.2">
      <c r="A1" s="156" t="s">
        <v>95</v>
      </c>
      <c r="B1" s="156"/>
      <c r="C1" s="156"/>
      <c r="D1" s="156"/>
      <c r="E1" s="156"/>
      <c r="I1" s="14" t="s">
        <v>53</v>
      </c>
    </row>
    <row r="2" spans="1:9" ht="15" customHeight="1" x14ac:dyDescent="0.15">
      <c r="A2" s="130" t="s">
        <v>51</v>
      </c>
      <c r="B2" s="132" t="s">
        <v>52</v>
      </c>
      <c r="C2" s="127" t="s">
        <v>39</v>
      </c>
      <c r="D2" s="172"/>
      <c r="E2" s="172"/>
      <c r="F2" s="172"/>
      <c r="G2" s="172"/>
      <c r="H2" s="172"/>
      <c r="I2" s="173"/>
    </row>
    <row r="3" spans="1:9" ht="15" customHeight="1" x14ac:dyDescent="0.15">
      <c r="A3" s="167"/>
      <c r="B3" s="171"/>
      <c r="C3" s="7" t="s">
        <v>40</v>
      </c>
      <c r="D3" s="7" t="s">
        <v>41</v>
      </c>
      <c r="E3" s="7" t="s">
        <v>42</v>
      </c>
      <c r="F3" s="7" t="s">
        <v>43</v>
      </c>
      <c r="G3" s="7"/>
      <c r="H3" s="7" t="s">
        <v>44</v>
      </c>
      <c r="I3" s="26" t="s">
        <v>45</v>
      </c>
    </row>
    <row r="4" spans="1:9" ht="15" customHeight="1" x14ac:dyDescent="0.15">
      <c r="A4" s="167"/>
      <c r="B4" s="171"/>
      <c r="C4" s="157" t="s">
        <v>46</v>
      </c>
      <c r="D4" s="159" t="s">
        <v>47</v>
      </c>
      <c r="E4" s="159" t="s">
        <v>55</v>
      </c>
      <c r="F4" s="159" t="s">
        <v>48</v>
      </c>
      <c r="G4" s="108"/>
      <c r="H4" s="159" t="s">
        <v>49</v>
      </c>
      <c r="I4" s="182" t="s">
        <v>50</v>
      </c>
    </row>
    <row r="5" spans="1:9" ht="15" customHeight="1" thickBot="1" x14ac:dyDescent="0.2">
      <c r="A5" s="131"/>
      <c r="B5" s="133"/>
      <c r="C5" s="181"/>
      <c r="D5" s="174"/>
      <c r="E5" s="174"/>
      <c r="F5" s="174"/>
      <c r="G5" s="110"/>
      <c r="H5" s="174"/>
      <c r="I5" s="215"/>
    </row>
    <row r="6" spans="1:9" ht="15" customHeight="1" thickTop="1" x14ac:dyDescent="0.15">
      <c r="A6" s="23" t="s">
        <v>119</v>
      </c>
      <c r="B6" s="27">
        <v>1</v>
      </c>
      <c r="C6" s="24">
        <v>1</v>
      </c>
      <c r="D6" s="24">
        <v>1</v>
      </c>
      <c r="E6" s="24"/>
      <c r="F6" s="24"/>
      <c r="G6" s="24"/>
      <c r="H6" s="24"/>
      <c r="I6" s="25"/>
    </row>
    <row r="7" spans="1:9" ht="15" customHeight="1" x14ac:dyDescent="0.15">
      <c r="A7" s="21" t="s">
        <v>9</v>
      </c>
      <c r="B7" s="15">
        <v>1</v>
      </c>
      <c r="C7" s="15">
        <v>1</v>
      </c>
      <c r="D7" s="15">
        <v>1</v>
      </c>
      <c r="E7" s="15"/>
      <c r="F7" s="15">
        <v>1</v>
      </c>
      <c r="G7" s="15"/>
      <c r="H7" s="15"/>
      <c r="I7" s="22"/>
    </row>
    <row r="8" spans="1:9" ht="15" customHeight="1" x14ac:dyDescent="0.15">
      <c r="A8" s="21" t="s">
        <v>10</v>
      </c>
      <c r="B8" s="15">
        <v>1</v>
      </c>
      <c r="C8" s="15">
        <v>1</v>
      </c>
      <c r="D8" s="15"/>
      <c r="E8" s="15"/>
      <c r="F8" s="15"/>
      <c r="G8" s="15"/>
      <c r="H8" s="15"/>
      <c r="I8" s="22">
        <v>1</v>
      </c>
    </row>
    <row r="9" spans="1:9" ht="15" customHeight="1" x14ac:dyDescent="0.15">
      <c r="A9" s="21" t="s">
        <v>122</v>
      </c>
      <c r="B9" s="15">
        <v>9</v>
      </c>
      <c r="C9" s="15">
        <v>8</v>
      </c>
      <c r="D9" s="15">
        <v>1</v>
      </c>
      <c r="E9" s="15"/>
      <c r="F9" s="15">
        <v>2</v>
      </c>
      <c r="G9" s="15"/>
      <c r="H9" s="15">
        <v>4</v>
      </c>
      <c r="I9" s="22"/>
    </row>
    <row r="10" spans="1:9" ht="15" customHeight="1" x14ac:dyDescent="0.15">
      <c r="A10" s="21" t="s">
        <v>11</v>
      </c>
      <c r="B10" s="15">
        <v>7</v>
      </c>
      <c r="C10" s="15">
        <v>6</v>
      </c>
      <c r="D10" s="15">
        <v>3</v>
      </c>
      <c r="E10" s="15">
        <v>1</v>
      </c>
      <c r="F10" s="15">
        <v>4</v>
      </c>
      <c r="G10" s="15"/>
      <c r="H10" s="15"/>
      <c r="I10" s="22"/>
    </row>
    <row r="11" spans="1:9" ht="15" customHeight="1" x14ac:dyDescent="0.15">
      <c r="A11" s="21" t="s">
        <v>12</v>
      </c>
      <c r="B11" s="15">
        <v>3</v>
      </c>
      <c r="C11" s="15">
        <v>3</v>
      </c>
      <c r="D11" s="15"/>
      <c r="E11" s="15"/>
      <c r="F11" s="15">
        <v>3</v>
      </c>
      <c r="G11" s="15"/>
      <c r="H11" s="15"/>
      <c r="I11" s="22"/>
    </row>
    <row r="12" spans="1:9" ht="15" customHeight="1" x14ac:dyDescent="0.15">
      <c r="A12" s="21" t="s">
        <v>13</v>
      </c>
      <c r="B12" s="15">
        <v>8</v>
      </c>
      <c r="C12" s="15">
        <v>5</v>
      </c>
      <c r="D12" s="15">
        <v>4</v>
      </c>
      <c r="E12" s="15"/>
      <c r="F12" s="15">
        <v>5</v>
      </c>
      <c r="G12" s="15"/>
      <c r="H12" s="15"/>
      <c r="I12" s="22"/>
    </row>
    <row r="13" spans="1:9" ht="15" customHeight="1" x14ac:dyDescent="0.15">
      <c r="A13" s="21" t="s">
        <v>14</v>
      </c>
      <c r="B13" s="15">
        <v>8</v>
      </c>
      <c r="C13" s="15">
        <v>8</v>
      </c>
      <c r="D13" s="15">
        <v>4</v>
      </c>
      <c r="E13" s="15">
        <v>1</v>
      </c>
      <c r="F13" s="15">
        <v>6</v>
      </c>
      <c r="G13" s="15"/>
      <c r="H13" s="15">
        <v>1</v>
      </c>
      <c r="I13" s="22"/>
    </row>
    <row r="14" spans="1:9" ht="15" customHeight="1" x14ac:dyDescent="0.15">
      <c r="A14" s="21" t="s">
        <v>15</v>
      </c>
      <c r="B14" s="15">
        <v>5</v>
      </c>
      <c r="C14" s="15">
        <v>5</v>
      </c>
      <c r="D14" s="15">
        <v>1</v>
      </c>
      <c r="E14" s="15">
        <v>2</v>
      </c>
      <c r="F14" s="15">
        <v>2</v>
      </c>
      <c r="G14" s="15"/>
      <c r="H14" s="15">
        <v>1</v>
      </c>
      <c r="I14" s="22"/>
    </row>
    <row r="15" spans="1:9" ht="15" customHeight="1" x14ac:dyDescent="0.15">
      <c r="A15" s="21" t="s">
        <v>16</v>
      </c>
      <c r="B15" s="15">
        <v>37</v>
      </c>
      <c r="C15" s="15">
        <v>36</v>
      </c>
      <c r="D15" s="15">
        <v>31</v>
      </c>
      <c r="E15" s="15">
        <v>5</v>
      </c>
      <c r="F15" s="15">
        <v>34</v>
      </c>
      <c r="G15" s="15"/>
      <c r="H15" s="15"/>
      <c r="I15" s="22"/>
    </row>
    <row r="16" spans="1:9" ht="15" customHeight="1" x14ac:dyDescent="0.15">
      <c r="A16" s="21" t="s">
        <v>17</v>
      </c>
      <c r="B16" s="15">
        <v>35</v>
      </c>
      <c r="C16" s="15">
        <v>30</v>
      </c>
      <c r="D16" s="15">
        <v>28</v>
      </c>
      <c r="E16" s="15">
        <v>11</v>
      </c>
      <c r="F16" s="15">
        <v>27</v>
      </c>
      <c r="G16" s="15"/>
      <c r="H16" s="15">
        <v>6</v>
      </c>
      <c r="I16" s="22"/>
    </row>
    <row r="17" spans="1:9" ht="15" customHeight="1" x14ac:dyDescent="0.15">
      <c r="A17" s="21" t="s">
        <v>18</v>
      </c>
      <c r="B17" s="15">
        <v>84</v>
      </c>
      <c r="C17" s="15">
        <v>77</v>
      </c>
      <c r="D17" s="15">
        <v>75</v>
      </c>
      <c r="E17" s="15">
        <v>2</v>
      </c>
      <c r="F17" s="15">
        <v>77</v>
      </c>
      <c r="G17" s="15"/>
      <c r="H17" s="15">
        <v>2</v>
      </c>
      <c r="I17" s="22">
        <v>1</v>
      </c>
    </row>
    <row r="18" spans="1:9" ht="15" customHeight="1" x14ac:dyDescent="0.15">
      <c r="A18" s="21" t="s">
        <v>19</v>
      </c>
      <c r="B18" s="15">
        <v>41</v>
      </c>
      <c r="C18" s="15">
        <v>33</v>
      </c>
      <c r="D18" s="15">
        <v>34</v>
      </c>
      <c r="E18" s="15">
        <v>3</v>
      </c>
      <c r="F18" s="15">
        <v>37</v>
      </c>
      <c r="G18" s="15"/>
      <c r="H18" s="15">
        <v>4</v>
      </c>
      <c r="I18" s="22"/>
    </row>
    <row r="19" spans="1:9" ht="15" customHeight="1" x14ac:dyDescent="0.15">
      <c r="A19" s="21" t="s">
        <v>20</v>
      </c>
      <c r="B19" s="15">
        <v>69</v>
      </c>
      <c r="C19" s="15">
        <v>52</v>
      </c>
      <c r="D19" s="15">
        <v>35</v>
      </c>
      <c r="E19" s="15">
        <v>10</v>
      </c>
      <c r="F19" s="15">
        <v>25</v>
      </c>
      <c r="G19" s="15"/>
      <c r="H19" s="15">
        <v>1</v>
      </c>
      <c r="I19" s="22"/>
    </row>
    <row r="20" spans="1:9" ht="15" customHeight="1" thickBot="1" x14ac:dyDescent="0.2">
      <c r="A20" s="28" t="s">
        <v>21</v>
      </c>
      <c r="B20" s="29">
        <v>68</v>
      </c>
      <c r="C20" s="29">
        <v>53</v>
      </c>
      <c r="D20" s="29">
        <v>39</v>
      </c>
      <c r="E20" s="29">
        <v>7</v>
      </c>
      <c r="F20" s="29">
        <v>20</v>
      </c>
      <c r="G20" s="29"/>
      <c r="H20" s="29">
        <v>1</v>
      </c>
      <c r="I20" s="30"/>
    </row>
    <row r="21" spans="1:9" ht="15" customHeight="1" x14ac:dyDescent="0.15">
      <c r="A21" s="175" t="s">
        <v>54</v>
      </c>
      <c r="B21" s="176"/>
      <c r="C21" s="92" t="s">
        <v>40</v>
      </c>
      <c r="D21" s="92" t="s">
        <v>41</v>
      </c>
      <c r="E21" s="168" t="s">
        <v>42</v>
      </c>
      <c r="F21" s="169"/>
      <c r="G21" s="169"/>
      <c r="H21" s="170"/>
      <c r="I21" s="31" t="s">
        <v>43</v>
      </c>
    </row>
    <row r="22" spans="1:9" ht="15" customHeight="1" x14ac:dyDescent="0.15">
      <c r="A22" s="177"/>
      <c r="B22" s="178"/>
      <c r="C22" s="157" t="s">
        <v>46</v>
      </c>
      <c r="D22" s="159" t="s">
        <v>47</v>
      </c>
      <c r="E22" s="161" t="s">
        <v>56</v>
      </c>
      <c r="F22" s="162"/>
      <c r="G22" s="162"/>
      <c r="H22" s="163"/>
      <c r="I22" s="182" t="s">
        <v>50</v>
      </c>
    </row>
    <row r="23" spans="1:9" ht="15" customHeight="1" thickBot="1" x14ac:dyDescent="0.2">
      <c r="A23" s="179"/>
      <c r="B23" s="180"/>
      <c r="C23" s="158"/>
      <c r="D23" s="160"/>
      <c r="E23" s="164"/>
      <c r="F23" s="165"/>
      <c r="G23" s="165"/>
      <c r="H23" s="166"/>
      <c r="I23" s="183"/>
    </row>
    <row r="24" spans="1:9" ht="15" customHeight="1" x14ac:dyDescent="0.15">
      <c r="A24" s="23" t="s">
        <v>22</v>
      </c>
      <c r="B24" s="24">
        <v>140</v>
      </c>
      <c r="C24" s="24">
        <v>65</v>
      </c>
      <c r="D24" s="24">
        <v>100</v>
      </c>
      <c r="E24" s="187">
        <v>28</v>
      </c>
      <c r="F24" s="188"/>
      <c r="G24" s="188"/>
      <c r="H24" s="189"/>
      <c r="I24" s="25">
        <v>2</v>
      </c>
    </row>
    <row r="25" spans="1:9" ht="15" customHeight="1" x14ac:dyDescent="0.15">
      <c r="A25" s="21" t="s">
        <v>70</v>
      </c>
      <c r="B25" s="15">
        <v>74</v>
      </c>
      <c r="C25" s="15">
        <v>46</v>
      </c>
      <c r="D25" s="15">
        <v>33</v>
      </c>
      <c r="E25" s="216">
        <v>6</v>
      </c>
      <c r="F25" s="217"/>
      <c r="G25" s="217"/>
      <c r="H25" s="218"/>
      <c r="I25" s="22"/>
    </row>
    <row r="26" spans="1:9" ht="15" customHeight="1" x14ac:dyDescent="0.15">
      <c r="A26" s="21" t="s">
        <v>75</v>
      </c>
      <c r="B26" s="15">
        <v>69</v>
      </c>
      <c r="C26" s="15">
        <v>52</v>
      </c>
      <c r="D26" s="15">
        <v>24</v>
      </c>
      <c r="E26" s="216">
        <v>8</v>
      </c>
      <c r="F26" s="217"/>
      <c r="G26" s="217"/>
      <c r="H26" s="218"/>
      <c r="I26" s="22">
        <v>1</v>
      </c>
    </row>
    <row r="27" spans="1:9" ht="15" customHeight="1" x14ac:dyDescent="0.15">
      <c r="A27" s="41" t="s">
        <v>76</v>
      </c>
      <c r="B27" s="47">
        <v>66</v>
      </c>
      <c r="C27" s="47">
        <v>58</v>
      </c>
      <c r="D27" s="47">
        <v>17</v>
      </c>
      <c r="E27" s="190">
        <v>7</v>
      </c>
      <c r="F27" s="193"/>
      <c r="G27" s="193"/>
      <c r="H27" s="194"/>
      <c r="I27" s="48">
        <v>1</v>
      </c>
    </row>
    <row r="28" spans="1:9" ht="15" customHeight="1" x14ac:dyDescent="0.15">
      <c r="A28" s="49" t="s">
        <v>77</v>
      </c>
      <c r="B28" s="52">
        <v>57</v>
      </c>
      <c r="C28" s="52">
        <v>51</v>
      </c>
      <c r="D28" s="52">
        <v>18</v>
      </c>
      <c r="E28" s="190">
        <v>4</v>
      </c>
      <c r="F28" s="193"/>
      <c r="G28" s="193"/>
      <c r="H28" s="194"/>
      <c r="I28" s="53">
        <v>1</v>
      </c>
    </row>
    <row r="29" spans="1:9" ht="15" customHeight="1" x14ac:dyDescent="0.15">
      <c r="A29" s="41" t="s">
        <v>78</v>
      </c>
      <c r="B29" s="47">
        <v>98</v>
      </c>
      <c r="C29" s="47">
        <v>90</v>
      </c>
      <c r="D29" s="47">
        <v>35</v>
      </c>
      <c r="E29" s="198">
        <v>15</v>
      </c>
      <c r="F29" s="199"/>
      <c r="G29" s="199"/>
      <c r="H29" s="200"/>
      <c r="I29" s="48">
        <v>2</v>
      </c>
    </row>
    <row r="30" spans="1:9" ht="15" customHeight="1" x14ac:dyDescent="0.15">
      <c r="A30" s="41" t="s">
        <v>80</v>
      </c>
      <c r="B30" s="47">
        <v>106</v>
      </c>
      <c r="C30" s="47">
        <v>84</v>
      </c>
      <c r="D30" s="47">
        <v>57</v>
      </c>
      <c r="E30" s="198">
        <v>36</v>
      </c>
      <c r="F30" s="199"/>
      <c r="G30" s="199"/>
      <c r="H30" s="200"/>
      <c r="I30" s="48"/>
    </row>
    <row r="31" spans="1:9" ht="15" customHeight="1" x14ac:dyDescent="0.15">
      <c r="A31" s="41" t="s">
        <v>81</v>
      </c>
      <c r="B31" s="47">
        <v>136</v>
      </c>
      <c r="C31" s="47">
        <v>121</v>
      </c>
      <c r="D31" s="47">
        <v>59</v>
      </c>
      <c r="E31" s="198">
        <v>26</v>
      </c>
      <c r="F31" s="199"/>
      <c r="G31" s="199"/>
      <c r="H31" s="200"/>
      <c r="I31" s="48"/>
    </row>
    <row r="32" spans="1:9" ht="15" customHeight="1" x14ac:dyDescent="0.15">
      <c r="A32" s="49" t="s">
        <v>83</v>
      </c>
      <c r="B32" s="52">
        <v>255</v>
      </c>
      <c r="C32" s="52">
        <v>228</v>
      </c>
      <c r="D32" s="52">
        <v>81</v>
      </c>
      <c r="E32" s="190">
        <v>38</v>
      </c>
      <c r="F32" s="191"/>
      <c r="G32" s="191"/>
      <c r="H32" s="192"/>
      <c r="I32" s="53">
        <v>5</v>
      </c>
    </row>
    <row r="33" spans="1:12" ht="15" customHeight="1" x14ac:dyDescent="0.15">
      <c r="A33" s="54" t="s">
        <v>85</v>
      </c>
      <c r="B33" s="60">
        <v>340</v>
      </c>
      <c r="C33" s="60">
        <v>243</v>
      </c>
      <c r="D33" s="60">
        <v>210</v>
      </c>
      <c r="E33" s="195">
        <v>106</v>
      </c>
      <c r="F33" s="196"/>
      <c r="G33" s="196"/>
      <c r="H33" s="197"/>
      <c r="I33" s="61">
        <v>2</v>
      </c>
    </row>
    <row r="34" spans="1:12" ht="15" customHeight="1" x14ac:dyDescent="0.15">
      <c r="A34" s="49" t="s">
        <v>87</v>
      </c>
      <c r="B34" s="52">
        <v>289</v>
      </c>
      <c r="C34" s="52">
        <v>153</v>
      </c>
      <c r="D34" s="52">
        <v>185</v>
      </c>
      <c r="E34" s="190">
        <v>106</v>
      </c>
      <c r="F34" s="191"/>
      <c r="G34" s="191"/>
      <c r="H34" s="192"/>
      <c r="I34" s="53" t="s">
        <v>72</v>
      </c>
    </row>
    <row r="35" spans="1:12" ht="15" customHeight="1" x14ac:dyDescent="0.15">
      <c r="A35" s="54" t="s">
        <v>89</v>
      </c>
      <c r="B35" s="60">
        <v>885</v>
      </c>
      <c r="C35" s="60">
        <v>334</v>
      </c>
      <c r="D35" s="60">
        <v>702</v>
      </c>
      <c r="E35" s="195">
        <v>224</v>
      </c>
      <c r="F35" s="196"/>
      <c r="G35" s="196"/>
      <c r="H35" s="197"/>
      <c r="I35" s="61" t="s">
        <v>72</v>
      </c>
    </row>
    <row r="36" spans="1:12" ht="15" customHeight="1" x14ac:dyDescent="0.15">
      <c r="A36" s="49" t="s">
        <v>91</v>
      </c>
      <c r="B36" s="52">
        <v>1316</v>
      </c>
      <c r="C36" s="52">
        <v>332</v>
      </c>
      <c r="D36" s="52">
        <v>1118</v>
      </c>
      <c r="E36" s="190">
        <v>215</v>
      </c>
      <c r="F36" s="191"/>
      <c r="G36" s="191"/>
      <c r="H36" s="192"/>
      <c r="I36" s="53">
        <v>3</v>
      </c>
    </row>
    <row r="37" spans="1:12" s="68" customFormat="1" ht="15" customHeight="1" x14ac:dyDescent="0.15">
      <c r="A37" s="49" t="s">
        <v>93</v>
      </c>
      <c r="B37" s="52">
        <v>1515</v>
      </c>
      <c r="C37" s="52">
        <v>373</v>
      </c>
      <c r="D37" s="52">
        <v>1340</v>
      </c>
      <c r="E37" s="190">
        <v>103</v>
      </c>
      <c r="F37" s="193"/>
      <c r="G37" s="193"/>
      <c r="H37" s="194"/>
      <c r="I37" s="53">
        <v>1</v>
      </c>
      <c r="J37" s="69"/>
      <c r="K37" s="69"/>
      <c r="L37" s="69"/>
    </row>
    <row r="38" spans="1:12" ht="15" customHeight="1" x14ac:dyDescent="0.15">
      <c r="A38" s="49" t="s">
        <v>96</v>
      </c>
      <c r="B38" s="52">
        <v>1870</v>
      </c>
      <c r="C38" s="52">
        <v>419</v>
      </c>
      <c r="D38" s="52">
        <v>1482</v>
      </c>
      <c r="E38" s="190">
        <v>185</v>
      </c>
      <c r="F38" s="193"/>
      <c r="G38" s="193"/>
      <c r="H38" s="194"/>
      <c r="I38" s="53">
        <v>3</v>
      </c>
    </row>
    <row r="39" spans="1:12" ht="15" customHeight="1" x14ac:dyDescent="0.15">
      <c r="A39" s="49" t="s">
        <v>97</v>
      </c>
      <c r="B39" s="52">
        <v>2317</v>
      </c>
      <c r="C39" s="52">
        <v>595</v>
      </c>
      <c r="D39" s="52">
        <v>1883</v>
      </c>
      <c r="E39" s="190">
        <v>190</v>
      </c>
      <c r="F39" s="203"/>
      <c r="G39" s="203"/>
      <c r="H39" s="204"/>
      <c r="I39" s="53"/>
    </row>
    <row r="40" spans="1:12" ht="15" customHeight="1" x14ac:dyDescent="0.15">
      <c r="A40" s="54" t="s">
        <v>110</v>
      </c>
      <c r="B40" s="60">
        <v>2290</v>
      </c>
      <c r="C40" s="60">
        <v>507</v>
      </c>
      <c r="D40" s="60">
        <v>1867</v>
      </c>
      <c r="E40" s="198">
        <v>190</v>
      </c>
      <c r="F40" s="201"/>
      <c r="G40" s="201"/>
      <c r="H40" s="202"/>
      <c r="I40" s="61"/>
    </row>
    <row r="41" spans="1:12" ht="15" customHeight="1" x14ac:dyDescent="0.15">
      <c r="A41" s="41" t="s">
        <v>111</v>
      </c>
      <c r="B41" s="47">
        <v>1428</v>
      </c>
      <c r="C41" s="47">
        <v>675</v>
      </c>
      <c r="D41" s="47">
        <v>901</v>
      </c>
      <c r="E41" s="198">
        <v>229</v>
      </c>
      <c r="F41" s="201"/>
      <c r="G41" s="201"/>
      <c r="H41" s="202"/>
      <c r="I41" s="48">
        <v>4</v>
      </c>
    </row>
    <row r="42" spans="1:12" ht="15" customHeight="1" x14ac:dyDescent="0.15">
      <c r="A42" s="49" t="s">
        <v>114</v>
      </c>
      <c r="B42" s="52">
        <v>1026</v>
      </c>
      <c r="C42" s="52">
        <v>727</v>
      </c>
      <c r="D42" s="52">
        <v>438</v>
      </c>
      <c r="E42" s="207">
        <v>219</v>
      </c>
      <c r="F42" s="207"/>
      <c r="G42" s="207"/>
      <c r="H42" s="207"/>
      <c r="I42" s="53">
        <v>1</v>
      </c>
    </row>
    <row r="43" spans="1:12" ht="15" customHeight="1" x14ac:dyDescent="0.15">
      <c r="A43" s="49" t="s">
        <v>121</v>
      </c>
      <c r="B43" s="52">
        <v>680</v>
      </c>
      <c r="C43" s="52">
        <v>451</v>
      </c>
      <c r="D43" s="52">
        <v>284</v>
      </c>
      <c r="E43" s="190">
        <v>226</v>
      </c>
      <c r="F43" s="193"/>
      <c r="G43" s="193"/>
      <c r="H43" s="194"/>
      <c r="I43" s="53">
        <v>2</v>
      </c>
    </row>
    <row r="44" spans="1:12" ht="15" customHeight="1" x14ac:dyDescent="0.15">
      <c r="A44" s="49" t="s">
        <v>132</v>
      </c>
      <c r="B44" s="52">
        <v>476</v>
      </c>
      <c r="C44" s="52">
        <v>276</v>
      </c>
      <c r="D44" s="52">
        <v>256</v>
      </c>
      <c r="E44" s="190">
        <v>193</v>
      </c>
      <c r="F44" s="193"/>
      <c r="G44" s="193"/>
      <c r="H44" s="194"/>
      <c r="I44" s="53">
        <v>13</v>
      </c>
    </row>
    <row r="45" spans="1:12" ht="15" customHeight="1" thickBot="1" x14ac:dyDescent="0.2">
      <c r="A45" s="54" t="s">
        <v>135</v>
      </c>
      <c r="B45" s="47">
        <v>488</v>
      </c>
      <c r="C45" s="47">
        <v>291</v>
      </c>
      <c r="D45" s="47">
        <v>228</v>
      </c>
      <c r="E45" s="198">
        <v>228</v>
      </c>
      <c r="F45" s="205"/>
      <c r="G45" s="205"/>
      <c r="H45" s="206"/>
      <c r="I45" s="48">
        <v>4</v>
      </c>
    </row>
    <row r="46" spans="1:12" ht="15" customHeight="1" thickBot="1" x14ac:dyDescent="0.2">
      <c r="A46" s="118" t="s">
        <v>158</v>
      </c>
      <c r="B46" s="119">
        <f>SUM(B6:B20,B24:B45)</f>
        <v>16298</v>
      </c>
      <c r="C46" s="119">
        <f>SUM(C6:C20,C24:C45)</f>
        <v>6490</v>
      </c>
      <c r="D46" s="119">
        <f>SUM(D6:D20,D24:D45)</f>
        <v>11575</v>
      </c>
      <c r="E46" s="212">
        <f>SUM(E6:E20,E24:H45)</f>
        <v>2624</v>
      </c>
      <c r="F46" s="213"/>
      <c r="G46" s="213"/>
      <c r="H46" s="214"/>
      <c r="I46" s="120">
        <f>SUM(I6:I20,I24:I45)</f>
        <v>47</v>
      </c>
    </row>
    <row r="47" spans="1:12" ht="15" customHeight="1" x14ac:dyDescent="0.15">
      <c r="A47" s="177" t="s">
        <v>156</v>
      </c>
      <c r="B47" s="178"/>
      <c r="C47" s="109" t="s">
        <v>40</v>
      </c>
      <c r="D47" s="109" t="s">
        <v>41</v>
      </c>
      <c r="E47" s="115" t="s">
        <v>42</v>
      </c>
      <c r="F47" s="116" t="s">
        <v>150</v>
      </c>
      <c r="G47" s="116" t="s">
        <v>151</v>
      </c>
      <c r="H47" s="117" t="s">
        <v>152</v>
      </c>
      <c r="I47" s="114" t="s">
        <v>149</v>
      </c>
    </row>
    <row r="48" spans="1:12" ht="19.5" customHeight="1" x14ac:dyDescent="0.15">
      <c r="A48" s="177"/>
      <c r="B48" s="178"/>
      <c r="C48" s="157" t="s">
        <v>46</v>
      </c>
      <c r="D48" s="159" t="s">
        <v>147</v>
      </c>
      <c r="E48" s="184" t="s">
        <v>148</v>
      </c>
      <c r="F48" s="208" t="s">
        <v>153</v>
      </c>
      <c r="G48" s="208" t="s">
        <v>154</v>
      </c>
      <c r="H48" s="210" t="s">
        <v>155</v>
      </c>
      <c r="I48" s="182" t="s">
        <v>50</v>
      </c>
    </row>
    <row r="49" spans="1:9" ht="19.5" customHeight="1" thickBot="1" x14ac:dyDescent="0.2">
      <c r="A49" s="179"/>
      <c r="B49" s="180"/>
      <c r="C49" s="158"/>
      <c r="D49" s="160"/>
      <c r="E49" s="185"/>
      <c r="F49" s="209"/>
      <c r="G49" s="209"/>
      <c r="H49" s="211"/>
      <c r="I49" s="183"/>
    </row>
    <row r="50" spans="1:9" ht="15" customHeight="1" thickBot="1" x14ac:dyDescent="0.2">
      <c r="A50" s="121" t="s">
        <v>142</v>
      </c>
      <c r="B50" s="119">
        <v>517</v>
      </c>
      <c r="C50" s="119">
        <v>329</v>
      </c>
      <c r="D50" s="119"/>
      <c r="E50" s="122">
        <v>260</v>
      </c>
      <c r="F50" s="122">
        <v>4</v>
      </c>
      <c r="G50" s="123">
        <v>22</v>
      </c>
      <c r="H50" s="122">
        <v>154</v>
      </c>
      <c r="I50" s="120">
        <v>7</v>
      </c>
    </row>
    <row r="51" spans="1:9" ht="15" customHeight="1" x14ac:dyDescent="0.15">
      <c r="A51" s="186" t="s">
        <v>57</v>
      </c>
      <c r="B51" s="186"/>
      <c r="C51" s="186"/>
      <c r="D51" s="186"/>
      <c r="E51" s="186"/>
      <c r="F51" s="186"/>
      <c r="G51" s="186"/>
      <c r="H51" s="186"/>
      <c r="I51" s="186"/>
    </row>
    <row r="52" spans="1:9" ht="15" customHeight="1" x14ac:dyDescent="0.15">
      <c r="A52" s="16"/>
      <c r="B52" s="16"/>
      <c r="C52" s="16"/>
      <c r="D52" s="16"/>
      <c r="E52" s="16"/>
      <c r="F52" s="16"/>
      <c r="G52" s="111"/>
      <c r="H52" s="16"/>
      <c r="I52" s="16"/>
    </row>
  </sheetData>
  <mergeCells count="48">
    <mergeCell ref="E28:H28"/>
    <mergeCell ref="I4:I5"/>
    <mergeCell ref="I22:I23"/>
    <mergeCell ref="H4:H5"/>
    <mergeCell ref="E25:H25"/>
    <mergeCell ref="E27:H27"/>
    <mergeCell ref="E26:H26"/>
    <mergeCell ref="A47:B49"/>
    <mergeCell ref="C48:C49"/>
    <mergeCell ref="E45:H45"/>
    <mergeCell ref="E42:H42"/>
    <mergeCell ref="E34:H34"/>
    <mergeCell ref="E44:H44"/>
    <mergeCell ref="E43:H43"/>
    <mergeCell ref="F48:F49"/>
    <mergeCell ref="H48:H49"/>
    <mergeCell ref="G48:G49"/>
    <mergeCell ref="D48:D49"/>
    <mergeCell ref="E46:H46"/>
    <mergeCell ref="I48:I49"/>
    <mergeCell ref="E48:E49"/>
    <mergeCell ref="A51:I51"/>
    <mergeCell ref="E24:H24"/>
    <mergeCell ref="E32:H32"/>
    <mergeCell ref="E38:H38"/>
    <mergeCell ref="E35:H35"/>
    <mergeCell ref="E29:H29"/>
    <mergeCell ref="E37:H37"/>
    <mergeCell ref="E30:H30"/>
    <mergeCell ref="E36:H36"/>
    <mergeCell ref="E41:H41"/>
    <mergeCell ref="E39:H39"/>
    <mergeCell ref="E33:H33"/>
    <mergeCell ref="E40:H40"/>
    <mergeCell ref="E31:H31"/>
    <mergeCell ref="A1:E1"/>
    <mergeCell ref="C22:C23"/>
    <mergeCell ref="D22:D23"/>
    <mergeCell ref="E22:H23"/>
    <mergeCell ref="A2:A5"/>
    <mergeCell ref="E21:H21"/>
    <mergeCell ref="B2:B5"/>
    <mergeCell ref="C2:I2"/>
    <mergeCell ref="E4:E5"/>
    <mergeCell ref="A21:B23"/>
    <mergeCell ref="F4:F5"/>
    <mergeCell ref="C4:C5"/>
    <mergeCell ref="D4:D5"/>
  </mergeCells>
  <phoneticPr fontId="2"/>
  <printOptions horizont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5"/>
  <sheetViews>
    <sheetView view="pageBreakPreview" zoomScaleNormal="100" zoomScaleSheetLayoutView="100" workbookViewId="0">
      <pane ySplit="2" topLeftCell="A36" activePane="bottomLeft" state="frozen"/>
      <selection pane="bottomLeft" activeCell="E45" sqref="E45"/>
    </sheetView>
  </sheetViews>
  <sheetFormatPr defaultColWidth="7.625" defaultRowHeight="15" customHeight="1" x14ac:dyDescent="0.15"/>
  <cols>
    <col min="1" max="1" width="10.25" style="3" bestFit="1" customWidth="1"/>
    <col min="2" max="16384" width="7.625" style="3"/>
  </cols>
  <sheetData>
    <row r="1" spans="1:16" ht="15" customHeight="1" thickBot="1" x14ac:dyDescent="0.2">
      <c r="A1" s="219" t="s">
        <v>82</v>
      </c>
      <c r="B1" s="219"/>
      <c r="C1" s="219"/>
      <c r="D1" s="219"/>
      <c r="L1" s="4" t="s">
        <v>69</v>
      </c>
    </row>
    <row r="2" spans="1:16" ht="30" customHeight="1" thickBot="1" x14ac:dyDescent="0.2">
      <c r="A2" s="82" t="s">
        <v>38</v>
      </c>
      <c r="B2" s="83" t="s">
        <v>58</v>
      </c>
      <c r="C2" s="83" t="s">
        <v>64</v>
      </c>
      <c r="D2" s="83" t="s">
        <v>65</v>
      </c>
      <c r="E2" s="83" t="s">
        <v>66</v>
      </c>
      <c r="F2" s="83" t="s">
        <v>67</v>
      </c>
      <c r="G2" s="83" t="s">
        <v>59</v>
      </c>
      <c r="H2" s="83" t="s">
        <v>60</v>
      </c>
      <c r="I2" s="84" t="s">
        <v>61</v>
      </c>
      <c r="J2" s="84" t="s">
        <v>62</v>
      </c>
      <c r="K2" s="84" t="s">
        <v>63</v>
      </c>
      <c r="L2" s="88" t="s">
        <v>115</v>
      </c>
      <c r="M2" s="88" t="s">
        <v>118</v>
      </c>
      <c r="N2" s="91" t="s">
        <v>117</v>
      </c>
      <c r="O2" s="89" t="s">
        <v>68</v>
      </c>
      <c r="P2" s="90" t="s">
        <v>116</v>
      </c>
    </row>
    <row r="3" spans="1:16" ht="30" customHeight="1" thickTop="1" x14ac:dyDescent="0.15">
      <c r="A3" s="85" t="s">
        <v>119</v>
      </c>
      <c r="B3" s="86">
        <v>2</v>
      </c>
      <c r="C3" s="86"/>
      <c r="D3" s="86"/>
      <c r="E3" s="86"/>
      <c r="F3" s="86">
        <v>1</v>
      </c>
      <c r="G3" s="86">
        <v>1</v>
      </c>
      <c r="H3" s="86"/>
      <c r="I3" s="86"/>
      <c r="J3" s="86"/>
      <c r="K3" s="86"/>
      <c r="L3" s="86"/>
      <c r="M3" s="86"/>
      <c r="N3" s="86"/>
      <c r="O3" s="86"/>
      <c r="P3" s="87"/>
    </row>
    <row r="4" spans="1:16" ht="30" customHeight="1" x14ac:dyDescent="0.15">
      <c r="A4" s="19" t="s">
        <v>9</v>
      </c>
      <c r="B4" s="1">
        <v>9</v>
      </c>
      <c r="C4" s="1"/>
      <c r="D4" s="1"/>
      <c r="E4" s="1"/>
      <c r="F4" s="1">
        <v>4</v>
      </c>
      <c r="G4" s="1"/>
      <c r="H4" s="1">
        <v>1</v>
      </c>
      <c r="I4" s="1"/>
      <c r="J4" s="1"/>
      <c r="K4" s="1"/>
      <c r="L4" s="1"/>
      <c r="M4" s="1"/>
      <c r="N4" s="1"/>
      <c r="O4" s="1"/>
      <c r="P4" s="20"/>
    </row>
    <row r="5" spans="1:16" ht="30" customHeight="1" x14ac:dyDescent="0.15">
      <c r="A5" s="19" t="s">
        <v>10</v>
      </c>
      <c r="B5" s="1">
        <v>2</v>
      </c>
      <c r="C5" s="1"/>
      <c r="D5" s="1"/>
      <c r="E5" s="1"/>
      <c r="F5" s="1">
        <v>2</v>
      </c>
      <c r="G5" s="1">
        <v>5</v>
      </c>
      <c r="H5" s="1"/>
      <c r="I5" s="1"/>
      <c r="J5" s="1">
        <v>1</v>
      </c>
      <c r="K5" s="1"/>
      <c r="L5" s="1"/>
      <c r="M5" s="1"/>
      <c r="N5" s="1"/>
      <c r="O5" s="1"/>
      <c r="P5" s="20"/>
    </row>
    <row r="6" spans="1:16" ht="30" customHeight="1" x14ac:dyDescent="0.15">
      <c r="A6" s="19" t="s">
        <v>122</v>
      </c>
      <c r="B6" s="1">
        <v>13</v>
      </c>
      <c r="C6" s="1"/>
      <c r="D6" s="1"/>
      <c r="E6" s="1"/>
      <c r="F6" s="1">
        <v>8</v>
      </c>
      <c r="G6" s="1">
        <v>19</v>
      </c>
      <c r="H6" s="1">
        <v>2</v>
      </c>
      <c r="I6" s="1">
        <v>1</v>
      </c>
      <c r="J6" s="1">
        <v>1</v>
      </c>
      <c r="K6" s="1"/>
      <c r="L6" s="1"/>
      <c r="M6" s="1"/>
      <c r="N6" s="1"/>
      <c r="O6" s="1"/>
      <c r="P6" s="20"/>
    </row>
    <row r="7" spans="1:16" ht="30" customHeight="1" x14ac:dyDescent="0.15">
      <c r="A7" s="19" t="s">
        <v>11</v>
      </c>
      <c r="B7" s="1">
        <v>21</v>
      </c>
      <c r="C7" s="1"/>
      <c r="D7" s="1"/>
      <c r="E7" s="1"/>
      <c r="F7" s="1">
        <v>11</v>
      </c>
      <c r="G7" s="1">
        <v>9</v>
      </c>
      <c r="H7" s="1"/>
      <c r="I7" s="1">
        <v>1</v>
      </c>
      <c r="J7" s="1">
        <v>2</v>
      </c>
      <c r="K7" s="1"/>
      <c r="L7" s="1"/>
      <c r="M7" s="1"/>
      <c r="N7" s="1"/>
      <c r="O7" s="1"/>
      <c r="P7" s="20"/>
    </row>
    <row r="8" spans="1:16" ht="30" customHeight="1" x14ac:dyDescent="0.15">
      <c r="A8" s="19" t="s">
        <v>12</v>
      </c>
      <c r="B8" s="1">
        <v>9</v>
      </c>
      <c r="C8" s="1"/>
      <c r="D8" s="1">
        <v>1</v>
      </c>
      <c r="E8" s="1"/>
      <c r="F8" s="1"/>
      <c r="G8" s="1">
        <v>9</v>
      </c>
      <c r="H8" s="1">
        <v>3</v>
      </c>
      <c r="I8" s="1">
        <v>1</v>
      </c>
      <c r="J8" s="1">
        <v>2</v>
      </c>
      <c r="K8" s="1"/>
      <c r="L8" s="1"/>
      <c r="M8" s="1"/>
      <c r="N8" s="1"/>
      <c r="O8" s="1"/>
      <c r="P8" s="20"/>
    </row>
    <row r="9" spans="1:16" ht="30" customHeight="1" x14ac:dyDescent="0.15">
      <c r="A9" s="19" t="s">
        <v>13</v>
      </c>
      <c r="B9" s="1">
        <v>21</v>
      </c>
      <c r="C9" s="1"/>
      <c r="D9" s="1"/>
      <c r="E9" s="1"/>
      <c r="F9" s="1">
        <v>2</v>
      </c>
      <c r="G9" s="1">
        <v>9</v>
      </c>
      <c r="H9" s="1">
        <v>1</v>
      </c>
      <c r="I9" s="1"/>
      <c r="J9" s="1"/>
      <c r="K9" s="1"/>
      <c r="L9" s="1"/>
      <c r="M9" s="1"/>
      <c r="N9" s="1"/>
      <c r="O9" s="1"/>
      <c r="P9" s="20"/>
    </row>
    <row r="10" spans="1:16" ht="30" customHeight="1" x14ac:dyDescent="0.15">
      <c r="A10" s="19" t="s">
        <v>14</v>
      </c>
      <c r="B10" s="1">
        <v>15</v>
      </c>
      <c r="C10" s="1"/>
      <c r="D10" s="1"/>
      <c r="E10" s="1">
        <v>1</v>
      </c>
      <c r="F10" s="1"/>
      <c r="G10" s="1">
        <v>1</v>
      </c>
      <c r="H10" s="1"/>
      <c r="I10" s="1"/>
      <c r="J10" s="1"/>
      <c r="K10" s="1"/>
      <c r="L10" s="1"/>
      <c r="M10" s="1"/>
      <c r="N10" s="1"/>
      <c r="O10" s="1"/>
      <c r="P10" s="20"/>
    </row>
    <row r="11" spans="1:16" ht="30" customHeight="1" x14ac:dyDescent="0.15">
      <c r="A11" s="19" t="s">
        <v>15</v>
      </c>
      <c r="B11" s="1">
        <v>8</v>
      </c>
      <c r="C11" s="1"/>
      <c r="D11" s="1"/>
      <c r="E11" s="1"/>
      <c r="F11" s="1">
        <v>1</v>
      </c>
      <c r="G11" s="1"/>
      <c r="H11" s="1"/>
      <c r="I11" s="1"/>
      <c r="J11" s="1"/>
      <c r="K11" s="1"/>
      <c r="L11" s="1"/>
      <c r="M11" s="1"/>
      <c r="N11" s="1"/>
      <c r="O11" s="1"/>
      <c r="P11" s="20"/>
    </row>
    <row r="12" spans="1:16" ht="30" customHeight="1" x14ac:dyDescent="0.15">
      <c r="A12" s="19" t="s">
        <v>16</v>
      </c>
      <c r="B12" s="1">
        <v>44</v>
      </c>
      <c r="C12" s="1"/>
      <c r="D12" s="1"/>
      <c r="E12" s="1"/>
      <c r="F12" s="1"/>
      <c r="G12" s="1"/>
      <c r="H12" s="1"/>
      <c r="I12" s="1"/>
      <c r="J12" s="1"/>
      <c r="K12" s="1"/>
      <c r="L12" s="1"/>
      <c r="M12" s="1"/>
      <c r="N12" s="1"/>
      <c r="O12" s="1"/>
      <c r="P12" s="20"/>
    </row>
    <row r="13" spans="1:16" ht="30" customHeight="1" x14ac:dyDescent="0.15">
      <c r="A13" s="19" t="s">
        <v>17</v>
      </c>
      <c r="B13" s="1">
        <v>55</v>
      </c>
      <c r="C13" s="1"/>
      <c r="D13" s="1"/>
      <c r="E13" s="1">
        <v>3</v>
      </c>
      <c r="F13" s="1"/>
      <c r="G13" s="1"/>
      <c r="H13" s="1">
        <v>8</v>
      </c>
      <c r="I13" s="1"/>
      <c r="J13" s="1">
        <v>1</v>
      </c>
      <c r="K13" s="1"/>
      <c r="L13" s="1"/>
      <c r="M13" s="1"/>
      <c r="N13" s="1"/>
      <c r="O13" s="1"/>
      <c r="P13" s="20"/>
    </row>
    <row r="14" spans="1:16" ht="30" customHeight="1" x14ac:dyDescent="0.15">
      <c r="A14" s="19" t="s">
        <v>18</v>
      </c>
      <c r="B14" s="1">
        <v>84</v>
      </c>
      <c r="C14" s="1">
        <v>3</v>
      </c>
      <c r="D14" s="1"/>
      <c r="E14" s="1">
        <v>4</v>
      </c>
      <c r="F14" s="1">
        <v>3</v>
      </c>
      <c r="G14" s="1">
        <v>3</v>
      </c>
      <c r="H14" s="1">
        <v>7</v>
      </c>
      <c r="I14" s="1"/>
      <c r="J14" s="1">
        <v>4</v>
      </c>
      <c r="K14" s="1">
        <v>1</v>
      </c>
      <c r="L14" s="1"/>
      <c r="M14" s="1"/>
      <c r="N14" s="1"/>
      <c r="O14" s="1"/>
      <c r="P14" s="20"/>
    </row>
    <row r="15" spans="1:16" ht="30" customHeight="1" x14ac:dyDescent="0.15">
      <c r="A15" s="19" t="s">
        <v>19</v>
      </c>
      <c r="B15" s="1">
        <v>75</v>
      </c>
      <c r="C15" s="1"/>
      <c r="D15" s="1"/>
      <c r="E15" s="1">
        <v>1</v>
      </c>
      <c r="F15" s="1">
        <v>7</v>
      </c>
      <c r="G15" s="1">
        <v>1</v>
      </c>
      <c r="H15" s="1">
        <v>2</v>
      </c>
      <c r="I15" s="1"/>
      <c r="J15" s="1"/>
      <c r="K15" s="1"/>
      <c r="L15" s="1"/>
      <c r="M15" s="1"/>
      <c r="N15" s="1"/>
      <c r="O15" s="1"/>
      <c r="P15" s="20"/>
    </row>
    <row r="16" spans="1:16" ht="30" customHeight="1" x14ac:dyDescent="0.15">
      <c r="A16" s="19" t="s">
        <v>20</v>
      </c>
      <c r="B16" s="1">
        <v>124</v>
      </c>
      <c r="C16" s="1"/>
      <c r="D16" s="1">
        <v>1</v>
      </c>
      <c r="E16" s="1">
        <v>2</v>
      </c>
      <c r="F16" s="1"/>
      <c r="G16" s="1">
        <v>2</v>
      </c>
      <c r="H16" s="1"/>
      <c r="I16" s="1">
        <v>1</v>
      </c>
      <c r="J16" s="1">
        <v>3</v>
      </c>
      <c r="K16" s="1"/>
      <c r="L16" s="1"/>
      <c r="M16" s="1"/>
      <c r="N16" s="1"/>
      <c r="O16" s="1">
        <v>1</v>
      </c>
      <c r="P16" s="20"/>
    </row>
    <row r="17" spans="1:16" ht="30" customHeight="1" x14ac:dyDescent="0.15">
      <c r="A17" s="19" t="s">
        <v>21</v>
      </c>
      <c r="B17" s="1">
        <v>114</v>
      </c>
      <c r="C17" s="1"/>
      <c r="D17" s="1"/>
      <c r="E17" s="1">
        <v>5</v>
      </c>
      <c r="F17" s="1">
        <v>3</v>
      </c>
      <c r="G17" s="1"/>
      <c r="H17" s="1"/>
      <c r="I17" s="1">
        <v>10</v>
      </c>
      <c r="J17" s="1"/>
      <c r="K17" s="1"/>
      <c r="L17" s="1"/>
      <c r="M17" s="1"/>
      <c r="N17" s="1"/>
      <c r="O17" s="1"/>
      <c r="P17" s="20"/>
    </row>
    <row r="18" spans="1:16" ht="30" customHeight="1" x14ac:dyDescent="0.15">
      <c r="A18" s="19" t="s">
        <v>22</v>
      </c>
      <c r="B18" s="1">
        <v>129</v>
      </c>
      <c r="C18" s="1"/>
      <c r="D18" s="1"/>
      <c r="E18" s="1"/>
      <c r="F18" s="1">
        <v>3</v>
      </c>
      <c r="G18" s="1">
        <v>3</v>
      </c>
      <c r="H18" s="1">
        <v>8</v>
      </c>
      <c r="I18" s="1">
        <v>1</v>
      </c>
      <c r="J18" s="1">
        <v>1</v>
      </c>
      <c r="K18" s="1">
        <v>1</v>
      </c>
      <c r="L18" s="1"/>
      <c r="M18" s="1"/>
      <c r="N18" s="1"/>
      <c r="O18" s="1"/>
      <c r="P18" s="20"/>
    </row>
    <row r="19" spans="1:16" ht="30" customHeight="1" x14ac:dyDescent="0.15">
      <c r="A19" s="19" t="s">
        <v>70</v>
      </c>
      <c r="B19" s="1">
        <v>87</v>
      </c>
      <c r="C19" s="1"/>
      <c r="D19" s="1"/>
      <c r="E19" s="1">
        <v>1</v>
      </c>
      <c r="F19" s="1">
        <v>13</v>
      </c>
      <c r="G19" s="1" t="s">
        <v>72</v>
      </c>
      <c r="H19" s="1">
        <v>2</v>
      </c>
      <c r="I19" s="1" t="s">
        <v>72</v>
      </c>
      <c r="J19" s="1">
        <v>3</v>
      </c>
      <c r="K19" s="1" t="s">
        <v>72</v>
      </c>
      <c r="L19" s="1"/>
      <c r="M19" s="1"/>
      <c r="N19" s="1"/>
      <c r="O19" s="1"/>
      <c r="P19" s="20"/>
    </row>
    <row r="20" spans="1:16" ht="30" customHeight="1" x14ac:dyDescent="0.15">
      <c r="A20" s="19" t="s">
        <v>75</v>
      </c>
      <c r="B20" s="1">
        <v>114</v>
      </c>
      <c r="C20" s="1">
        <v>1</v>
      </c>
      <c r="D20" s="1">
        <v>7</v>
      </c>
      <c r="E20" s="1">
        <v>3</v>
      </c>
      <c r="F20" s="1">
        <v>12</v>
      </c>
      <c r="G20" s="1"/>
      <c r="H20" s="1">
        <v>3</v>
      </c>
      <c r="I20" s="1">
        <v>1</v>
      </c>
      <c r="J20" s="1"/>
      <c r="K20" s="1"/>
      <c r="L20" s="1"/>
      <c r="M20" s="1"/>
      <c r="N20" s="1"/>
      <c r="O20" s="1"/>
      <c r="P20" s="20"/>
    </row>
    <row r="21" spans="1:16" ht="30" customHeight="1" x14ac:dyDescent="0.15">
      <c r="A21" s="55" t="s">
        <v>76</v>
      </c>
      <c r="B21" s="56">
        <v>108</v>
      </c>
      <c r="C21" s="56">
        <v>7</v>
      </c>
      <c r="D21" s="56">
        <v>9</v>
      </c>
      <c r="E21" s="56">
        <v>4</v>
      </c>
      <c r="F21" s="56">
        <v>16</v>
      </c>
      <c r="G21" s="56">
        <v>5</v>
      </c>
      <c r="H21" s="56">
        <v>1</v>
      </c>
      <c r="I21" s="56"/>
      <c r="J21" s="56">
        <v>3</v>
      </c>
      <c r="K21" s="56">
        <v>3</v>
      </c>
      <c r="L21" s="56"/>
      <c r="M21" s="1"/>
      <c r="N21" s="1"/>
      <c r="O21" s="56"/>
      <c r="P21" s="20"/>
    </row>
    <row r="22" spans="1:16" ht="30" customHeight="1" x14ac:dyDescent="0.15">
      <c r="A22" s="55" t="s">
        <v>77</v>
      </c>
      <c r="B22" s="56">
        <v>95</v>
      </c>
      <c r="C22" s="56">
        <v>12</v>
      </c>
      <c r="D22" s="56">
        <v>11</v>
      </c>
      <c r="E22" s="56">
        <v>8</v>
      </c>
      <c r="F22" s="56">
        <v>19</v>
      </c>
      <c r="G22" s="56">
        <v>6</v>
      </c>
      <c r="H22" s="56">
        <v>6</v>
      </c>
      <c r="I22" s="56"/>
      <c r="J22" s="56">
        <v>7</v>
      </c>
      <c r="K22" s="56">
        <v>1</v>
      </c>
      <c r="L22" s="56"/>
      <c r="M22" s="1"/>
      <c r="N22" s="1"/>
      <c r="O22" s="56"/>
      <c r="P22" s="20"/>
    </row>
    <row r="23" spans="1:16" ht="30" customHeight="1" x14ac:dyDescent="0.15">
      <c r="A23" s="55" t="s">
        <v>78</v>
      </c>
      <c r="B23" s="56">
        <v>123</v>
      </c>
      <c r="C23" s="56">
        <v>13</v>
      </c>
      <c r="D23" s="56">
        <v>8</v>
      </c>
      <c r="E23" s="56">
        <v>25</v>
      </c>
      <c r="F23" s="56">
        <v>25</v>
      </c>
      <c r="G23" s="56">
        <v>10</v>
      </c>
      <c r="H23" s="56">
        <v>15</v>
      </c>
      <c r="I23" s="56">
        <v>1</v>
      </c>
      <c r="J23" s="56">
        <v>9</v>
      </c>
      <c r="K23" s="56">
        <v>2</v>
      </c>
      <c r="L23" s="56"/>
      <c r="M23" s="1"/>
      <c r="N23" s="1"/>
      <c r="O23" s="56"/>
      <c r="P23" s="20"/>
    </row>
    <row r="24" spans="1:16" ht="30" customHeight="1" x14ac:dyDescent="0.15">
      <c r="A24" s="55" t="s">
        <v>80</v>
      </c>
      <c r="B24" s="56">
        <v>148</v>
      </c>
      <c r="C24" s="56">
        <v>17</v>
      </c>
      <c r="D24" s="56">
        <v>5</v>
      </c>
      <c r="E24" s="56">
        <v>16</v>
      </c>
      <c r="F24" s="56">
        <v>19</v>
      </c>
      <c r="G24" s="56">
        <v>32</v>
      </c>
      <c r="H24" s="56">
        <v>14</v>
      </c>
      <c r="I24" s="56">
        <v>1</v>
      </c>
      <c r="J24" s="56">
        <v>16</v>
      </c>
      <c r="K24" s="56"/>
      <c r="L24" s="56"/>
      <c r="M24" s="1"/>
      <c r="N24" s="1"/>
      <c r="O24" s="56"/>
      <c r="P24" s="20"/>
    </row>
    <row r="25" spans="1:16" ht="30" customHeight="1" x14ac:dyDescent="0.15">
      <c r="A25" s="55" t="s">
        <v>81</v>
      </c>
      <c r="B25" s="56">
        <v>167</v>
      </c>
      <c r="C25" s="56">
        <v>11</v>
      </c>
      <c r="D25" s="56">
        <v>11</v>
      </c>
      <c r="E25" s="56">
        <v>13</v>
      </c>
      <c r="F25" s="56">
        <v>18</v>
      </c>
      <c r="G25" s="56">
        <v>40</v>
      </c>
      <c r="H25" s="56">
        <v>18</v>
      </c>
      <c r="I25" s="56">
        <v>4</v>
      </c>
      <c r="J25" s="56">
        <v>16</v>
      </c>
      <c r="K25" s="56">
        <v>1</v>
      </c>
      <c r="L25" s="56"/>
      <c r="M25" s="1"/>
      <c r="N25" s="1"/>
      <c r="O25" s="56"/>
      <c r="P25" s="20"/>
    </row>
    <row r="26" spans="1:16" ht="30" customHeight="1" x14ac:dyDescent="0.15">
      <c r="A26" s="55" t="s">
        <v>83</v>
      </c>
      <c r="B26" s="56">
        <v>256</v>
      </c>
      <c r="C26" s="56">
        <v>9</v>
      </c>
      <c r="D26" s="56">
        <v>8</v>
      </c>
      <c r="E26" s="56">
        <v>8</v>
      </c>
      <c r="F26" s="56">
        <v>7</v>
      </c>
      <c r="G26" s="56">
        <v>32</v>
      </c>
      <c r="H26" s="56">
        <v>9</v>
      </c>
      <c r="I26" s="56">
        <v>2</v>
      </c>
      <c r="J26" s="56">
        <v>10</v>
      </c>
      <c r="K26" s="56"/>
      <c r="L26" s="56"/>
      <c r="M26" s="1"/>
      <c r="N26" s="1"/>
      <c r="O26" s="56"/>
      <c r="P26" s="20"/>
    </row>
    <row r="27" spans="1:16" ht="30" customHeight="1" x14ac:dyDescent="0.15">
      <c r="A27" s="55" t="s">
        <v>85</v>
      </c>
      <c r="B27" s="56">
        <v>408</v>
      </c>
      <c r="C27" s="56">
        <v>3</v>
      </c>
      <c r="D27" s="56">
        <v>10</v>
      </c>
      <c r="E27" s="56">
        <v>3</v>
      </c>
      <c r="F27" s="56">
        <v>13</v>
      </c>
      <c r="G27" s="56">
        <v>36</v>
      </c>
      <c r="H27" s="56">
        <v>22</v>
      </c>
      <c r="I27" s="56">
        <v>6</v>
      </c>
      <c r="J27" s="56">
        <v>8</v>
      </c>
      <c r="K27" s="56">
        <v>2</v>
      </c>
      <c r="L27" s="56"/>
      <c r="M27" s="1"/>
      <c r="N27" s="1"/>
      <c r="O27" s="56"/>
      <c r="P27" s="20"/>
    </row>
    <row r="28" spans="1:16" ht="30" customHeight="1" x14ac:dyDescent="0.15">
      <c r="A28" s="55" t="s">
        <v>87</v>
      </c>
      <c r="B28" s="56">
        <v>431</v>
      </c>
      <c r="C28" s="56">
        <v>20</v>
      </c>
      <c r="D28" s="56">
        <v>7</v>
      </c>
      <c r="E28" s="56">
        <v>3</v>
      </c>
      <c r="F28" s="56">
        <v>5</v>
      </c>
      <c r="G28" s="56">
        <v>38</v>
      </c>
      <c r="H28" s="56">
        <v>8</v>
      </c>
      <c r="I28" s="56">
        <v>8</v>
      </c>
      <c r="J28" s="56">
        <v>6</v>
      </c>
      <c r="K28" s="56">
        <v>2</v>
      </c>
      <c r="L28" s="56"/>
      <c r="M28" s="1"/>
      <c r="N28" s="1"/>
      <c r="O28" s="56"/>
      <c r="P28" s="20"/>
    </row>
    <row r="29" spans="1:16" ht="30" customHeight="1" x14ac:dyDescent="0.15">
      <c r="A29" s="55" t="s">
        <v>89</v>
      </c>
      <c r="B29" s="63">
        <v>1009</v>
      </c>
      <c r="C29" s="56">
        <v>10</v>
      </c>
      <c r="D29" s="56">
        <v>6</v>
      </c>
      <c r="E29" s="56">
        <v>10</v>
      </c>
      <c r="F29" s="56">
        <v>10</v>
      </c>
      <c r="G29" s="56">
        <v>9</v>
      </c>
      <c r="H29" s="56">
        <v>11</v>
      </c>
      <c r="I29" s="56">
        <v>3</v>
      </c>
      <c r="J29" s="56">
        <v>4</v>
      </c>
      <c r="K29" s="56">
        <v>13</v>
      </c>
      <c r="L29" s="56"/>
      <c r="M29" s="1"/>
      <c r="N29" s="1"/>
      <c r="O29" s="56"/>
      <c r="P29" s="20"/>
    </row>
    <row r="30" spans="1:16" ht="30" customHeight="1" x14ac:dyDescent="0.15">
      <c r="A30" s="55" t="s">
        <v>91</v>
      </c>
      <c r="B30" s="63">
        <v>1529</v>
      </c>
      <c r="C30" s="56">
        <v>8</v>
      </c>
      <c r="D30" s="56">
        <v>6</v>
      </c>
      <c r="E30" s="56">
        <v>30</v>
      </c>
      <c r="F30" s="56">
        <v>10</v>
      </c>
      <c r="G30" s="56">
        <v>25</v>
      </c>
      <c r="H30" s="56">
        <v>21</v>
      </c>
      <c r="I30" s="56">
        <v>2</v>
      </c>
      <c r="J30" s="56">
        <v>12</v>
      </c>
      <c r="K30" s="56"/>
      <c r="L30" s="56"/>
      <c r="M30" s="1"/>
      <c r="N30" s="1"/>
      <c r="O30" s="56"/>
      <c r="P30" s="20"/>
    </row>
    <row r="31" spans="1:16" s="70" customFormat="1" ht="30" customHeight="1" x14ac:dyDescent="0.15">
      <c r="A31" s="55" t="s">
        <v>93</v>
      </c>
      <c r="B31" s="63">
        <v>2208</v>
      </c>
      <c r="C31" s="56">
        <v>7</v>
      </c>
      <c r="D31" s="56">
        <v>8</v>
      </c>
      <c r="E31" s="56">
        <v>11</v>
      </c>
      <c r="F31" s="56">
        <v>6</v>
      </c>
      <c r="G31" s="56">
        <v>21</v>
      </c>
      <c r="H31" s="56">
        <v>7</v>
      </c>
      <c r="I31" s="56">
        <v>1</v>
      </c>
      <c r="J31" s="56">
        <v>5</v>
      </c>
      <c r="K31" s="56">
        <v>9</v>
      </c>
      <c r="L31" s="56"/>
      <c r="M31" s="56"/>
      <c r="N31" s="56"/>
      <c r="O31" s="56"/>
      <c r="P31" s="57"/>
    </row>
    <row r="32" spans="1:16" ht="30" customHeight="1" x14ac:dyDescent="0.15">
      <c r="A32" s="55" t="s">
        <v>96</v>
      </c>
      <c r="B32" s="63">
        <v>2589</v>
      </c>
      <c r="C32" s="56">
        <v>6</v>
      </c>
      <c r="D32" s="56">
        <v>6</v>
      </c>
      <c r="E32" s="56">
        <v>13</v>
      </c>
      <c r="F32" s="56">
        <v>5</v>
      </c>
      <c r="G32" s="56">
        <v>17</v>
      </c>
      <c r="H32" s="56">
        <v>34</v>
      </c>
      <c r="I32" s="56">
        <v>1</v>
      </c>
      <c r="J32" s="56">
        <v>11</v>
      </c>
      <c r="K32" s="56">
        <v>3</v>
      </c>
      <c r="L32" s="56"/>
      <c r="M32" s="1"/>
      <c r="N32" s="1"/>
      <c r="O32" s="56"/>
      <c r="P32" s="20"/>
    </row>
    <row r="33" spans="1:16" ht="30" customHeight="1" x14ac:dyDescent="0.15">
      <c r="A33" s="55" t="s">
        <v>97</v>
      </c>
      <c r="B33" s="63">
        <v>2910</v>
      </c>
      <c r="C33" s="56">
        <v>4</v>
      </c>
      <c r="D33" s="56">
        <v>10</v>
      </c>
      <c r="E33" s="56">
        <v>6</v>
      </c>
      <c r="F33" s="56">
        <v>7</v>
      </c>
      <c r="G33" s="56">
        <v>17</v>
      </c>
      <c r="H33" s="56">
        <v>19</v>
      </c>
      <c r="I33" s="56">
        <v>3</v>
      </c>
      <c r="J33" s="56">
        <v>8</v>
      </c>
      <c r="K33" s="56">
        <v>6</v>
      </c>
      <c r="L33" s="56"/>
      <c r="M33" s="1"/>
      <c r="N33" s="1"/>
      <c r="O33" s="56"/>
      <c r="P33" s="20"/>
    </row>
    <row r="34" spans="1:16" ht="30" customHeight="1" x14ac:dyDescent="0.15">
      <c r="A34" s="55" t="s">
        <v>110</v>
      </c>
      <c r="B34" s="63">
        <v>3418</v>
      </c>
      <c r="C34" s="56">
        <v>11</v>
      </c>
      <c r="D34" s="56">
        <v>14</v>
      </c>
      <c r="E34" s="56">
        <v>16</v>
      </c>
      <c r="F34" s="56">
        <v>9</v>
      </c>
      <c r="G34" s="56">
        <v>17</v>
      </c>
      <c r="H34" s="56">
        <v>24</v>
      </c>
      <c r="I34" s="56">
        <v>5</v>
      </c>
      <c r="J34" s="56">
        <v>12</v>
      </c>
      <c r="K34" s="56"/>
      <c r="L34" s="56"/>
      <c r="M34" s="1"/>
      <c r="N34" s="1"/>
      <c r="O34" s="56"/>
      <c r="P34" s="20"/>
    </row>
    <row r="35" spans="1:16" ht="30" customHeight="1" x14ac:dyDescent="0.15">
      <c r="A35" s="55" t="s">
        <v>111</v>
      </c>
      <c r="B35" s="63">
        <v>3227</v>
      </c>
      <c r="C35" s="56">
        <v>5</v>
      </c>
      <c r="D35" s="56">
        <v>8</v>
      </c>
      <c r="E35" s="56">
        <v>11</v>
      </c>
      <c r="F35" s="56">
        <v>6</v>
      </c>
      <c r="G35" s="56">
        <v>11</v>
      </c>
      <c r="H35" s="56">
        <v>12</v>
      </c>
      <c r="I35" s="56">
        <v>2</v>
      </c>
      <c r="J35" s="56"/>
      <c r="K35" s="56"/>
      <c r="L35" s="56"/>
      <c r="M35" s="1"/>
      <c r="N35" s="1"/>
      <c r="O35" s="56"/>
      <c r="P35" s="20"/>
    </row>
    <row r="36" spans="1:16" ht="30" customHeight="1" x14ac:dyDescent="0.15">
      <c r="A36" s="55" t="s">
        <v>114</v>
      </c>
      <c r="B36" s="63">
        <v>2613</v>
      </c>
      <c r="C36" s="56">
        <v>6</v>
      </c>
      <c r="D36" s="56">
        <v>9</v>
      </c>
      <c r="E36" s="56">
        <v>16</v>
      </c>
      <c r="F36" s="56">
        <v>2</v>
      </c>
      <c r="G36" s="56">
        <v>4</v>
      </c>
      <c r="H36" s="56">
        <v>18</v>
      </c>
      <c r="I36" s="56">
        <v>5</v>
      </c>
      <c r="J36" s="56">
        <v>2</v>
      </c>
      <c r="K36" s="56">
        <v>11</v>
      </c>
      <c r="L36" s="56"/>
      <c r="M36" s="1"/>
      <c r="N36" s="1"/>
      <c r="O36" s="1"/>
      <c r="P36" s="20">
        <v>1</v>
      </c>
    </row>
    <row r="37" spans="1:16" ht="30" customHeight="1" x14ac:dyDescent="0.15">
      <c r="A37" s="55" t="s">
        <v>121</v>
      </c>
      <c r="B37" s="63">
        <v>2836</v>
      </c>
      <c r="C37" s="56">
        <v>3</v>
      </c>
      <c r="D37" s="56">
        <v>4</v>
      </c>
      <c r="E37" s="56">
        <v>6</v>
      </c>
      <c r="F37" s="56">
        <v>8</v>
      </c>
      <c r="G37" s="56">
        <v>6</v>
      </c>
      <c r="H37" s="56">
        <v>3</v>
      </c>
      <c r="I37" s="56">
        <v>3</v>
      </c>
      <c r="J37" s="56">
        <v>9</v>
      </c>
      <c r="K37" s="56">
        <v>4</v>
      </c>
      <c r="L37" s="56"/>
      <c r="M37" s="1"/>
      <c r="N37" s="1"/>
      <c r="O37" s="1"/>
      <c r="P37" s="20"/>
    </row>
    <row r="38" spans="1:16" ht="30" customHeight="1" x14ac:dyDescent="0.15">
      <c r="A38" s="55" t="s">
        <v>132</v>
      </c>
      <c r="B38" s="63">
        <v>1194</v>
      </c>
      <c r="C38" s="56">
        <v>5</v>
      </c>
      <c r="D38" s="56"/>
      <c r="E38" s="56">
        <v>17</v>
      </c>
      <c r="F38" s="56">
        <v>15</v>
      </c>
      <c r="G38" s="56">
        <v>4</v>
      </c>
      <c r="H38" s="56">
        <v>11</v>
      </c>
      <c r="I38" s="56">
        <v>6</v>
      </c>
      <c r="J38" s="56">
        <v>18</v>
      </c>
      <c r="K38" s="56">
        <v>6</v>
      </c>
      <c r="L38" s="56"/>
      <c r="M38" s="1"/>
      <c r="N38" s="1"/>
      <c r="O38" s="1"/>
      <c r="P38" s="20"/>
    </row>
    <row r="39" spans="1:16" ht="30" customHeight="1" x14ac:dyDescent="0.15">
      <c r="A39" s="55" t="s">
        <v>135</v>
      </c>
      <c r="B39" s="63">
        <v>941</v>
      </c>
      <c r="C39" s="56">
        <v>4</v>
      </c>
      <c r="D39" s="56">
        <v>6</v>
      </c>
      <c r="E39" s="56">
        <v>7</v>
      </c>
      <c r="F39" s="56">
        <v>4</v>
      </c>
      <c r="G39" s="56">
        <v>8</v>
      </c>
      <c r="H39" s="56">
        <v>5</v>
      </c>
      <c r="I39" s="56">
        <v>6</v>
      </c>
      <c r="J39" s="56">
        <v>10</v>
      </c>
      <c r="K39" s="56">
        <v>5</v>
      </c>
      <c r="L39" s="56"/>
      <c r="M39" s="1"/>
      <c r="N39" s="1"/>
      <c r="O39" s="1"/>
      <c r="P39" s="20"/>
    </row>
    <row r="40" spans="1:16" ht="30" customHeight="1" x14ac:dyDescent="0.15">
      <c r="A40" s="55" t="s">
        <v>143</v>
      </c>
      <c r="B40" s="63">
        <v>838</v>
      </c>
      <c r="C40" s="56">
        <v>1</v>
      </c>
      <c r="D40" s="56">
        <v>2</v>
      </c>
      <c r="E40" s="56">
        <v>16</v>
      </c>
      <c r="F40" s="56">
        <v>3</v>
      </c>
      <c r="G40" s="56">
        <v>7</v>
      </c>
      <c r="H40" s="56">
        <v>3</v>
      </c>
      <c r="I40" s="56">
        <v>2</v>
      </c>
      <c r="J40" s="56">
        <v>13</v>
      </c>
      <c r="K40" s="56">
        <v>2</v>
      </c>
      <c r="L40" s="56">
        <v>1</v>
      </c>
      <c r="M40" s="1"/>
      <c r="N40" s="1"/>
      <c r="O40" s="1"/>
      <c r="P40" s="20"/>
    </row>
    <row r="41" spans="1:16" ht="30" customHeight="1" thickBot="1" x14ac:dyDescent="0.2">
      <c r="A41" s="80" t="s">
        <v>37</v>
      </c>
      <c r="B41" s="81">
        <f>SUM(B3:B40)</f>
        <v>27974</v>
      </c>
      <c r="C41" s="81">
        <f t="shared" ref="C41:P41" si="0">SUM(C3:C40)</f>
        <v>166</v>
      </c>
      <c r="D41" s="81">
        <f t="shared" si="0"/>
        <v>157</v>
      </c>
      <c r="E41" s="81">
        <f t="shared" si="0"/>
        <v>259</v>
      </c>
      <c r="F41" s="81">
        <f t="shared" si="0"/>
        <v>277</v>
      </c>
      <c r="G41" s="81">
        <f t="shared" si="0"/>
        <v>407</v>
      </c>
      <c r="H41" s="81">
        <f t="shared" si="0"/>
        <v>298</v>
      </c>
      <c r="I41" s="81">
        <f t="shared" si="0"/>
        <v>77</v>
      </c>
      <c r="J41" s="81">
        <f t="shared" si="0"/>
        <v>197</v>
      </c>
      <c r="K41" s="81">
        <f t="shared" si="0"/>
        <v>72</v>
      </c>
      <c r="L41" s="81">
        <f>SUM(L3:L40)</f>
        <v>1</v>
      </c>
      <c r="M41" s="81">
        <f t="shared" si="0"/>
        <v>0</v>
      </c>
      <c r="N41" s="81">
        <f t="shared" si="0"/>
        <v>0</v>
      </c>
      <c r="O41" s="81">
        <f t="shared" si="0"/>
        <v>1</v>
      </c>
      <c r="P41" s="81">
        <f t="shared" si="0"/>
        <v>1</v>
      </c>
    </row>
    <row r="42" spans="1:16" ht="12" x14ac:dyDescent="0.15">
      <c r="A42" s="219" t="s">
        <v>157</v>
      </c>
      <c r="B42" s="219"/>
      <c r="C42" s="219"/>
      <c r="D42" s="219"/>
      <c r="E42" s="219"/>
      <c r="F42" s="219"/>
      <c r="G42" s="219"/>
      <c r="H42" s="219"/>
      <c r="I42" s="219"/>
      <c r="J42" s="219"/>
      <c r="K42" s="219"/>
      <c r="L42" s="219"/>
    </row>
    <row r="44" spans="1:16" ht="15" customHeight="1" x14ac:dyDescent="0.15">
      <c r="A44" s="2"/>
      <c r="B44" s="2"/>
      <c r="C44" s="2"/>
      <c r="D44" s="2"/>
      <c r="E44" s="2"/>
      <c r="F44" s="2"/>
      <c r="G44" s="2"/>
      <c r="H44" s="2"/>
    </row>
    <row r="45" spans="1:16" ht="15" customHeight="1" x14ac:dyDescent="0.15">
      <c r="A45" s="2"/>
      <c r="B45" s="2"/>
      <c r="C45" s="2"/>
      <c r="D45" s="2"/>
      <c r="E45" s="2"/>
      <c r="F45" s="2"/>
      <c r="G45" s="2"/>
      <c r="H45" s="2"/>
    </row>
  </sheetData>
  <mergeCells count="2">
    <mergeCell ref="A1:D1"/>
    <mergeCell ref="A42:L42"/>
  </mergeCells>
  <phoneticPr fontId="2"/>
  <printOptions horizontalCentered="1"/>
  <pageMargins left="0.78740157480314965" right="0.78740157480314965" top="0.59055118110236227" bottom="0.39370078740157483"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35307-530D-4159-AC28-74FFF27BAB5E}">
  <sheetPr>
    <tabColor rgb="FFFF0000"/>
  </sheetPr>
  <dimension ref="A2:J26"/>
  <sheetViews>
    <sheetView view="pageBreakPreview" zoomScaleNormal="100" zoomScaleSheetLayoutView="100" workbookViewId="0">
      <pane xSplit="1" ySplit="6" topLeftCell="B7" activePane="bottomRight" state="frozen"/>
      <selection pane="topRight" activeCell="B1" sqref="B1"/>
      <selection pane="bottomLeft" activeCell="A6" sqref="A6"/>
      <selection pane="bottomRight" activeCell="L7" sqref="L7"/>
    </sheetView>
  </sheetViews>
  <sheetFormatPr defaultColWidth="9" defaultRowHeight="15" customHeight="1" x14ac:dyDescent="0.15"/>
  <cols>
    <col min="1" max="2" width="12.625" style="73" customWidth="1"/>
    <col min="3" max="4" width="7.625" style="73" customWidth="1"/>
    <col min="5" max="6" width="9.625" style="73" customWidth="1"/>
    <col min="7" max="9" width="8.625" style="73" customWidth="1"/>
    <col min="10" max="10" width="9.625" style="73" customWidth="1"/>
    <col min="11" max="16384" width="9" style="73"/>
  </cols>
  <sheetData>
    <row r="2" spans="1:10" ht="14.25" x14ac:dyDescent="0.15">
      <c r="A2" s="221" t="s">
        <v>139</v>
      </c>
      <c r="B2" s="221"/>
      <c r="C2" s="221"/>
      <c r="D2" s="221"/>
      <c r="E2" s="221"/>
      <c r="F2" s="221"/>
      <c r="G2" s="221"/>
      <c r="H2" s="221"/>
      <c r="I2" s="221"/>
      <c r="J2" s="221"/>
    </row>
    <row r="3" spans="1:10" ht="13.5" x14ac:dyDescent="0.15">
      <c r="J3" s="75" t="s">
        <v>98</v>
      </c>
    </row>
    <row r="4" spans="1:10" ht="18.95" customHeight="1" x14ac:dyDescent="0.15">
      <c r="A4" s="103" t="s">
        <v>99</v>
      </c>
      <c r="B4" s="103" t="s">
        <v>137</v>
      </c>
      <c r="C4" s="220" t="s">
        <v>131</v>
      </c>
      <c r="D4" s="220"/>
      <c r="E4" s="220" t="s">
        <v>138</v>
      </c>
      <c r="F4" s="220"/>
      <c r="G4" s="220"/>
      <c r="H4" s="220"/>
      <c r="I4" s="220"/>
      <c r="J4" s="220"/>
    </row>
    <row r="5" spans="1:10" ht="13.5" x14ac:dyDescent="0.15">
      <c r="A5" s="74"/>
      <c r="B5" s="74"/>
      <c r="C5" s="222" t="s">
        <v>100</v>
      </c>
      <c r="D5" s="222" t="s">
        <v>101</v>
      </c>
      <c r="E5" s="220" t="s">
        <v>102</v>
      </c>
      <c r="F5" s="220"/>
      <c r="G5" s="220"/>
      <c r="H5" s="223"/>
      <c r="I5" s="223" t="s">
        <v>103</v>
      </c>
      <c r="J5" s="225" t="s">
        <v>104</v>
      </c>
    </row>
    <row r="6" spans="1:10" ht="40.5" customHeight="1" x14ac:dyDescent="0.15">
      <c r="A6" s="76" t="s">
        <v>105</v>
      </c>
      <c r="B6" s="76"/>
      <c r="C6" s="220"/>
      <c r="D6" s="220"/>
      <c r="E6" s="101" t="s">
        <v>106</v>
      </c>
      <c r="F6" s="102" t="s">
        <v>107</v>
      </c>
      <c r="G6" s="102" t="s">
        <v>134</v>
      </c>
      <c r="H6" s="104" t="s">
        <v>108</v>
      </c>
      <c r="I6" s="224"/>
      <c r="J6" s="226"/>
    </row>
    <row r="7" spans="1:10" ht="20.100000000000001" customHeight="1" x14ac:dyDescent="0.15">
      <c r="A7" s="78" t="s">
        <v>112</v>
      </c>
      <c r="B7" s="106">
        <f>30+16+2</f>
        <v>48</v>
      </c>
      <c r="C7" s="105">
        <v>117</v>
      </c>
      <c r="D7" s="105">
        <v>44</v>
      </c>
      <c r="E7" s="105">
        <v>25</v>
      </c>
      <c r="F7" s="105">
        <v>5</v>
      </c>
      <c r="G7" s="105"/>
      <c r="H7" s="105">
        <f>E7+F7</f>
        <v>30</v>
      </c>
      <c r="I7" s="105"/>
      <c r="J7" s="105">
        <f t="shared" ref="J7:J12" si="0">(C7+D7)-(E7+F7+G7+I7)</f>
        <v>131</v>
      </c>
    </row>
    <row r="8" spans="1:10" ht="20.100000000000001" customHeight="1" x14ac:dyDescent="0.15">
      <c r="A8" s="78" t="s">
        <v>113</v>
      </c>
      <c r="B8" s="106">
        <f>13+5+1+2+1+8+2+4</f>
        <v>36</v>
      </c>
      <c r="C8" s="105">
        <v>131</v>
      </c>
      <c r="D8" s="105">
        <v>40</v>
      </c>
      <c r="E8" s="105">
        <v>78</v>
      </c>
      <c r="F8" s="105">
        <v>11</v>
      </c>
      <c r="G8" s="105">
        <v>2</v>
      </c>
      <c r="H8" s="105">
        <f>E8+F8+G8</f>
        <v>91</v>
      </c>
      <c r="I8" s="105">
        <v>0</v>
      </c>
      <c r="J8" s="105">
        <f t="shared" si="0"/>
        <v>80</v>
      </c>
    </row>
    <row r="9" spans="1:10" ht="20.100000000000001" customHeight="1" x14ac:dyDescent="0.15">
      <c r="A9" s="78" t="s">
        <v>130</v>
      </c>
      <c r="B9" s="106">
        <f>3+9+1+1</f>
        <v>14</v>
      </c>
      <c r="C9" s="105">
        <v>80</v>
      </c>
      <c r="D9" s="105">
        <v>9</v>
      </c>
      <c r="E9" s="105">
        <v>19</v>
      </c>
      <c r="F9" s="105">
        <v>21</v>
      </c>
      <c r="G9" s="105"/>
      <c r="H9" s="105">
        <f>SUM(E9:F9)</f>
        <v>40</v>
      </c>
      <c r="I9" s="105">
        <v>1</v>
      </c>
      <c r="J9" s="105">
        <f t="shared" si="0"/>
        <v>48</v>
      </c>
    </row>
    <row r="10" spans="1:10" ht="20.100000000000001" customHeight="1" x14ac:dyDescent="0.15">
      <c r="A10" s="78" t="s">
        <v>133</v>
      </c>
      <c r="B10" s="106">
        <f>5+2</f>
        <v>7</v>
      </c>
      <c r="C10" s="105">
        <v>48</v>
      </c>
      <c r="D10" s="105">
        <v>10</v>
      </c>
      <c r="E10" s="105">
        <v>5</v>
      </c>
      <c r="F10" s="105">
        <v>27</v>
      </c>
      <c r="G10" s="105"/>
      <c r="H10" s="105">
        <f>SUM(E10:F10)</f>
        <v>32</v>
      </c>
      <c r="I10" s="105"/>
      <c r="J10" s="105">
        <f t="shared" si="0"/>
        <v>26</v>
      </c>
    </row>
    <row r="11" spans="1:10" ht="20.100000000000001" customHeight="1" x14ac:dyDescent="0.15">
      <c r="A11" s="78" t="s">
        <v>136</v>
      </c>
      <c r="B11" s="106">
        <f>2+3+1+1+4+1</f>
        <v>12</v>
      </c>
      <c r="C11" s="105">
        <v>26</v>
      </c>
      <c r="D11" s="105">
        <v>6</v>
      </c>
      <c r="E11" s="105">
        <v>9</v>
      </c>
      <c r="F11" s="105">
        <v>4</v>
      </c>
      <c r="G11" s="105"/>
      <c r="H11" s="105">
        <f>SUM(E11:F11)</f>
        <v>13</v>
      </c>
      <c r="I11" s="105"/>
      <c r="J11" s="105">
        <f t="shared" si="0"/>
        <v>19</v>
      </c>
    </row>
    <row r="12" spans="1:10" ht="20.100000000000001" customHeight="1" x14ac:dyDescent="0.15">
      <c r="A12" s="78" t="s">
        <v>142</v>
      </c>
      <c r="B12" s="106">
        <v>21</v>
      </c>
      <c r="C12" s="105">
        <v>19</v>
      </c>
      <c r="D12" s="105">
        <v>25</v>
      </c>
      <c r="E12" s="105">
        <v>1</v>
      </c>
      <c r="F12" s="105">
        <v>14</v>
      </c>
      <c r="G12" s="105">
        <v>0</v>
      </c>
      <c r="H12" s="105">
        <f>SUM(E12:F12)</f>
        <v>15</v>
      </c>
      <c r="I12" s="105">
        <v>9</v>
      </c>
      <c r="J12" s="105">
        <f t="shared" si="0"/>
        <v>20</v>
      </c>
    </row>
    <row r="13" spans="1:10" ht="20.100000000000001" customHeight="1" x14ac:dyDescent="0.15">
      <c r="A13" s="220" t="s">
        <v>109</v>
      </c>
      <c r="B13" s="220"/>
      <c r="C13" s="220"/>
      <c r="D13" s="77" t="s">
        <v>140</v>
      </c>
      <c r="E13" s="96">
        <f>SUM(E7:E12)</f>
        <v>137</v>
      </c>
      <c r="F13" s="96">
        <f>SUM(F7:F12)</f>
        <v>82</v>
      </c>
      <c r="G13" s="96">
        <f>SUM(G7:G12)</f>
        <v>2</v>
      </c>
      <c r="H13" s="96">
        <f>SUM(H7:H12)</f>
        <v>221</v>
      </c>
      <c r="I13" s="96">
        <f>SUM(I7:I12)</f>
        <v>10</v>
      </c>
      <c r="J13" s="77" t="s">
        <v>140</v>
      </c>
    </row>
    <row r="14" spans="1:10" ht="13.5" x14ac:dyDescent="0.15"/>
    <row r="15" spans="1:10" ht="13.5" x14ac:dyDescent="0.15"/>
    <row r="16" spans="1:10" ht="13.5" x14ac:dyDescent="0.15"/>
    <row r="17" ht="13.5" x14ac:dyDescent="0.15"/>
    <row r="18" ht="13.5" x14ac:dyDescent="0.15"/>
    <row r="19" ht="13.5" x14ac:dyDescent="0.15"/>
    <row r="20" ht="13.5" x14ac:dyDescent="0.15"/>
    <row r="21" ht="13.5" x14ac:dyDescent="0.15"/>
    <row r="22" ht="13.5" x14ac:dyDescent="0.15"/>
    <row r="23" ht="13.5" x14ac:dyDescent="0.15"/>
    <row r="24" ht="13.5" x14ac:dyDescent="0.15"/>
    <row r="25" ht="13.5" x14ac:dyDescent="0.15"/>
    <row r="26" ht="13.5" x14ac:dyDescent="0.15"/>
  </sheetData>
  <mergeCells count="9">
    <mergeCell ref="A13:C13"/>
    <mergeCell ref="A2:J2"/>
    <mergeCell ref="C4:D4"/>
    <mergeCell ref="E4:J4"/>
    <mergeCell ref="C5:C6"/>
    <mergeCell ref="D5:D6"/>
    <mergeCell ref="E5:H5"/>
    <mergeCell ref="I5:I6"/>
    <mergeCell ref="J5:J6"/>
  </mergeCells>
  <phoneticPr fontId="2"/>
  <printOptions horizontalCentered="1"/>
  <pageMargins left="0.98425196850393704" right="0.39370078740157483" top="0.39370078740157483" bottom="0.19685039370078741" header="0.51181102362204722" footer="0.19685039370078741"/>
  <pageSetup paperSize="9" scale="91"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3</vt:i4>
      </vt:variant>
    </vt:vector>
  </HeadingPairs>
  <TitlesOfParts>
    <vt:vector baseType="lpstr" size="8">
      <vt:lpstr>１請求件数</vt:lpstr>
      <vt:lpstr>２実施機関別請求件数内訳</vt:lpstr>
      <vt:lpstr>３不開示等の理由</vt:lpstr>
      <vt:lpstr>４窓口別請求件数</vt:lpstr>
      <vt:lpstr>５情報公開 不服申立処理状況(H30.4～R6.3)</vt:lpstr>
      <vt:lpstr>'２実施機関別請求件数内訳'!Print_Area</vt:lpstr>
      <vt:lpstr>'２実施機関別請求件数内訳'!Print_Titles</vt:lpstr>
      <vt:lpstr>'３不開示等の理由'!Print_Titles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2025-03-27T09:32:45Z</cp:lastPrinted>
  <dcterms:created xsi:type="dcterms:W3CDTF">2003-04-22T10:35:59Z</dcterms:created>
  <dcterms:modified xsi:type="dcterms:W3CDTF">2025-03-30T05:13:22Z</dcterms:modified>
</cp:coreProperties>
</file>