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3180" yWindow="30" windowWidth="19200" windowHeight="12090"/>
  </bookViews>
  <sheets>
    <sheet name="駐輪場の台数計算" sheetId="3" r:id="rId1"/>
  </sheets>
  <definedNames>
    <definedName name="_xlnm.Print_Area" localSheetId="0">駐輪場の台数計算!$B$1:$M$40</definedName>
  </definedNames>
  <calcPr calcId="162913"/>
</workbook>
</file>

<file path=xl/calcChain.xml><?xml version="1.0" encoding="utf-8"?>
<calcChain xmlns="http://schemas.openxmlformats.org/spreadsheetml/2006/main">
  <c r="F33" i="3" l="1"/>
  <c r="F30" i="3"/>
  <c r="H26" i="3"/>
  <c r="D26" i="3"/>
  <c r="H23" i="3"/>
  <c r="D23" i="3"/>
  <c r="D19" i="3"/>
  <c r="D16" i="3"/>
  <c r="H6" i="3"/>
  <c r="H13" i="3" s="1"/>
  <c r="D13" i="3" l="1"/>
  <c r="J13" i="3" s="1"/>
  <c r="F19" i="3" l="1"/>
  <c r="H19" i="3" s="1"/>
  <c r="F16" i="3"/>
  <c r="H16" i="3" s="1"/>
  <c r="D30" i="3" l="1"/>
  <c r="J30" i="3" s="1"/>
  <c r="H37" i="3" s="1"/>
  <c r="F23" i="3"/>
  <c r="J23" i="3" s="1"/>
  <c r="D37" i="3" s="1"/>
  <c r="D33" i="3"/>
  <c r="J33" i="3" s="1"/>
  <c r="J37" i="3" s="1"/>
  <c r="F26" i="3"/>
  <c r="J26" i="3" s="1"/>
  <c r="F37" i="3" s="1"/>
  <c r="L37" i="3" l="1"/>
  <c r="F40" i="3" s="1"/>
  <c r="P37" i="3"/>
</calcChain>
</file>

<file path=xl/sharedStrings.xml><?xml version="1.0" encoding="utf-8"?>
<sst xmlns="http://schemas.openxmlformats.org/spreadsheetml/2006/main" count="91" uniqueCount="44">
  <si>
    <t>←入力セル</t>
    <rPh sb="1" eb="3">
      <t>ニュウリョク</t>
    </rPh>
    <phoneticPr fontId="1"/>
  </si>
  <si>
    <t>＋</t>
    <phoneticPr fontId="1"/>
  </si>
  <si>
    <t>＝</t>
    <phoneticPr fontId="1"/>
  </si>
  <si>
    <t>×</t>
    <phoneticPr fontId="1"/>
  </si>
  <si>
    <t>台</t>
    <rPh sb="0" eb="1">
      <t>ダイ</t>
    </rPh>
    <phoneticPr fontId="1"/>
  </si>
  <si>
    <t>－</t>
    <phoneticPr fontId="1"/>
  </si>
  <si>
    <t>用途1面積</t>
    <rPh sb="0" eb="2">
      <t>ヨウト</t>
    </rPh>
    <rPh sb="3" eb="5">
      <t>メンセキ</t>
    </rPh>
    <phoneticPr fontId="1"/>
  </si>
  <si>
    <t>用途2面積</t>
    <rPh sb="0" eb="2">
      <t>ヨウト</t>
    </rPh>
    <rPh sb="3" eb="5">
      <t>メンセキ</t>
    </rPh>
    <phoneticPr fontId="1"/>
  </si>
  <si>
    <t>(a)</t>
    <phoneticPr fontId="1"/>
  </si>
  <si>
    <t>÷</t>
    <phoneticPr fontId="1"/>
  </si>
  <si>
    <t>(b1)</t>
    <phoneticPr fontId="1"/>
  </si>
  <si>
    <t>(b2)</t>
    <phoneticPr fontId="1"/>
  </si>
  <si>
    <t>(c1)</t>
    <phoneticPr fontId="1"/>
  </si>
  <si>
    <t>(c2)</t>
    <phoneticPr fontId="1"/>
  </si>
  <si>
    <t>(d1)</t>
    <phoneticPr fontId="1"/>
  </si>
  <si>
    <t>(d2)</t>
    <phoneticPr fontId="1"/>
  </si>
  <si>
    <t>(e)</t>
    <phoneticPr fontId="1"/>
  </si>
  <si>
    <t>遊技場</t>
    <rPh sb="0" eb="2">
      <t>ユウギ</t>
    </rPh>
    <rPh sb="2" eb="3">
      <t>ジョウ</t>
    </rPh>
    <phoneticPr fontId="1"/>
  </si>
  <si>
    <t>事務所</t>
    <rPh sb="0" eb="2">
      <t>ジム</t>
    </rPh>
    <rPh sb="2" eb="3">
      <t>ショ</t>
    </rPh>
    <phoneticPr fontId="1"/>
  </si>
  <si>
    <t>駐輪場附置義務台数確認シート</t>
    <rPh sb="0" eb="2">
      <t>チュウリン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rPh sb="9" eb="11">
      <t>カクニン</t>
    </rPh>
    <phoneticPr fontId="1"/>
  </si>
  <si>
    <t>小数点以下、切り捨て</t>
    <rPh sb="0" eb="3">
      <t>ショウスウテン</t>
    </rPh>
    <rPh sb="3" eb="5">
      <t>イカ</t>
    </rPh>
    <rPh sb="6" eb="7">
      <t>キ</t>
    </rPh>
    <rPh sb="8" eb="9">
      <t>シャ</t>
    </rPh>
    <phoneticPr fontId="1"/>
  </si>
  <si>
    <t>合計面積</t>
    <rPh sb="0" eb="2">
      <t>ゴウケイ</t>
    </rPh>
    <rPh sb="2" eb="4">
      <t>メンセキ</t>
    </rPh>
    <phoneticPr fontId="1"/>
  </si>
  <si>
    <t>（ｅ）附置義務台数</t>
    <rPh sb="3" eb="5">
      <t>フチ</t>
    </rPh>
    <rPh sb="5" eb="7">
      <t>ギム</t>
    </rPh>
    <rPh sb="7" eb="8">
      <t>ダイ</t>
    </rPh>
    <rPh sb="8" eb="9">
      <t>スウ</t>
    </rPh>
    <phoneticPr fontId="1"/>
  </si>
  <si>
    <t>端数処理前</t>
    <rPh sb="0" eb="2">
      <t>ハスウ</t>
    </rPh>
    <rPh sb="2" eb="4">
      <t>ショリ</t>
    </rPh>
    <rPh sb="4" eb="5">
      <t>マエ</t>
    </rPh>
    <phoneticPr fontId="1"/>
  </si>
  <si>
    <t>（ｃ）通常基準部分の計算</t>
    <rPh sb="3" eb="5">
      <t>ツウジョウ</t>
    </rPh>
    <rPh sb="5" eb="7">
      <t>キジュン</t>
    </rPh>
    <rPh sb="7" eb="9">
      <t>ブブン</t>
    </rPh>
    <rPh sb="10" eb="12">
      <t>ケイサン</t>
    </rPh>
    <phoneticPr fontId="1"/>
  </si>
  <si>
    <t>駐輪場附置台数 計算書</t>
    <rPh sb="0" eb="3">
      <t>チュウリンジョウ</t>
    </rPh>
    <rPh sb="3" eb="5">
      <t>フチ</t>
    </rPh>
    <rPh sb="5" eb="7">
      <t>ダイスウ</t>
    </rPh>
    <rPh sb="8" eb="11">
      <t>ケイサンショ</t>
    </rPh>
    <phoneticPr fontId="1"/>
  </si>
  <si>
    <t>附置義務台数</t>
    <rPh sb="0" eb="2">
      <t>フチ</t>
    </rPh>
    <rPh sb="2" eb="4">
      <t>ギム</t>
    </rPh>
    <rPh sb="4" eb="6">
      <t>ダイスウ</t>
    </rPh>
    <phoneticPr fontId="1"/>
  </si>
  <si>
    <r>
      <t>（ａ・ｂ）緩和部分面積の算定</t>
    </r>
    <r>
      <rPr>
        <sz val="11"/>
        <color theme="1"/>
        <rFont val="HGｺﾞｼｯｸM"/>
        <family val="3"/>
        <charset val="128"/>
      </rPr>
      <t>（合計面積が5,000㎡を超える場合）</t>
    </r>
    <rPh sb="15" eb="17">
      <t>ゴウケイ</t>
    </rPh>
    <rPh sb="17" eb="19">
      <t>メンセキ</t>
    </rPh>
    <rPh sb="27" eb="28">
      <t>コ</t>
    </rPh>
    <rPh sb="30" eb="32">
      <t>バアイ</t>
    </rPh>
    <phoneticPr fontId="1"/>
  </si>
  <si>
    <t>百貨店、ｽｰﾊﾟｰﾏｰｹｯﾄその他の小売店舗</t>
    <rPh sb="0" eb="3">
      <t>ヒャッカテン</t>
    </rPh>
    <rPh sb="16" eb="17">
      <t>タ</t>
    </rPh>
    <rPh sb="18" eb="20">
      <t>コウリ</t>
    </rPh>
    <rPh sb="20" eb="22">
      <t>テンポ</t>
    </rPh>
    <phoneticPr fontId="1"/>
  </si>
  <si>
    <t>銀行その他の金融機関</t>
    <rPh sb="0" eb="2">
      <t>ギンコウ</t>
    </rPh>
    <rPh sb="4" eb="5">
      <t>タ</t>
    </rPh>
    <rPh sb="6" eb="8">
      <t>キンユウ</t>
    </rPh>
    <rPh sb="8" eb="10">
      <t>キカン</t>
    </rPh>
    <phoneticPr fontId="1"/>
  </si>
  <si>
    <t>専修学校又は各種学校</t>
    <rPh sb="0" eb="2">
      <t>センシュウ</t>
    </rPh>
    <rPh sb="2" eb="4">
      <t>ガッコウ</t>
    </rPh>
    <rPh sb="4" eb="5">
      <t>マタ</t>
    </rPh>
    <rPh sb="6" eb="8">
      <t>カクシュ</t>
    </rPh>
    <rPh sb="8" eb="10">
      <t>ガッコウ</t>
    </rPh>
    <phoneticPr fontId="1"/>
  </si>
  <si>
    <t>用途が３以上の場合は、別途計算してください。</t>
    <rPh sb="0" eb="2">
      <t>ヨウト</t>
    </rPh>
    <rPh sb="4" eb="6">
      <t>イジョウ</t>
    </rPh>
    <rPh sb="7" eb="9">
      <t>バアイ</t>
    </rPh>
    <rPh sb="11" eb="13">
      <t>ベット</t>
    </rPh>
    <rPh sb="13" eb="15">
      <t>ケイサン</t>
    </rPh>
    <phoneticPr fontId="1"/>
  </si>
  <si>
    <t>台数基準1</t>
    <rPh sb="0" eb="1">
      <t>ダイ</t>
    </rPh>
    <rPh sb="1" eb="2">
      <t>スウ</t>
    </rPh>
    <rPh sb="2" eb="4">
      <t>キジュン</t>
    </rPh>
    <phoneticPr fontId="1"/>
  </si>
  <si>
    <t>台数基準2</t>
    <rPh sb="0" eb="1">
      <t>ダイ</t>
    </rPh>
    <rPh sb="1" eb="2">
      <t>スウ</t>
    </rPh>
    <rPh sb="2" eb="4">
      <t>キジュン</t>
    </rPh>
    <phoneticPr fontId="1"/>
  </si>
  <si>
    <t>台数基準により算定した台数の合計が20以上である場合、</t>
    <phoneticPr fontId="1"/>
  </si>
  <si>
    <t>複合用途の建物で、用途ごとの面積が面積基準を下回っていても、</t>
    <rPh sb="0" eb="2">
      <t>フクゴウ</t>
    </rPh>
    <rPh sb="2" eb="4">
      <t>ヨウト</t>
    </rPh>
    <rPh sb="5" eb="7">
      <t>タテモノ</t>
    </rPh>
    <rPh sb="9" eb="11">
      <t>ヨウト</t>
    </rPh>
    <rPh sb="14" eb="16">
      <t>メンセキ</t>
    </rPh>
    <rPh sb="17" eb="19">
      <t>メンセキ</t>
    </rPh>
    <rPh sb="19" eb="21">
      <t>キジュン</t>
    </rPh>
    <phoneticPr fontId="1"/>
  </si>
  <si>
    <t>届出が必要な建物となり、合計台数が附置義務台数となります。</t>
    <rPh sb="0" eb="2">
      <t>トドケデ</t>
    </rPh>
    <rPh sb="3" eb="5">
      <t>ヒツヨウ</t>
    </rPh>
    <rPh sb="6" eb="8">
      <t>タテモノ</t>
    </rPh>
    <rPh sb="12" eb="14">
      <t>ゴウケイ</t>
    </rPh>
    <rPh sb="14" eb="16">
      <t>ダイスウ</t>
    </rPh>
    <rPh sb="17" eb="19">
      <t>フチ</t>
    </rPh>
    <rPh sb="19" eb="21">
      <t>ギム</t>
    </rPh>
    <rPh sb="21" eb="22">
      <t>ダイ</t>
    </rPh>
    <rPh sb="22" eb="23">
      <t>スウ</t>
    </rPh>
    <phoneticPr fontId="1"/>
  </si>
  <si>
    <r>
      <t>（ｄ）緩和部分の計算</t>
    </r>
    <r>
      <rPr>
        <sz val="11"/>
        <color theme="1"/>
        <rFont val="HGｺﾞｼｯｸM"/>
        <family val="3"/>
        <charset val="128"/>
      </rPr>
      <t>（合計面積が5,000㎡を超える場合）</t>
    </r>
    <rPh sb="3" eb="5">
      <t>カンワ</t>
    </rPh>
    <rPh sb="5" eb="7">
      <t>ブブン</t>
    </rPh>
    <rPh sb="8" eb="10">
      <t>ケイサン</t>
    </rPh>
    <phoneticPr fontId="1"/>
  </si>
  <si>
    <t>・</t>
    <phoneticPr fontId="1"/>
  </si>
  <si>
    <t>台数基準（台/㎡）</t>
    <rPh sb="0" eb="1">
      <t>ダイ</t>
    </rPh>
    <rPh sb="1" eb="2">
      <t>スウ</t>
    </rPh>
    <rPh sb="2" eb="4">
      <t>キジュン</t>
    </rPh>
    <phoneticPr fontId="1"/>
  </si>
  <si>
    <t>面積基準（㎡）</t>
    <rPh sb="0" eb="2">
      <t>メンセキ</t>
    </rPh>
    <rPh sb="2" eb="4">
      <t>キジュン</t>
    </rPh>
    <phoneticPr fontId="1"/>
  </si>
  <si>
    <t>（㎡）</t>
    <phoneticPr fontId="1"/>
  </si>
  <si>
    <t>（台/㎡）</t>
    <phoneticPr fontId="1"/>
  </si>
  <si>
    <t>緩和率</t>
    <rPh sb="0" eb="2">
      <t>カンワ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</si>
</sst>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#,##0.0000;[Red]\-#,##0.0000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rgb="FF0033CC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 tint="0.14999847407452621"/>
      <name val="ＭＳ Ｐゴシック"/>
      <family val="2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76" fontId="4" fillId="0" borderId="0" xfId="1" applyNumberFormat="1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38" fontId="0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3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3" borderId="0" xfId="0" applyFont="1" applyFill="1" applyProtection="1">
      <alignment vertical="center"/>
    </xf>
    <xf numFmtId="178" fontId="6" fillId="0" borderId="2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38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0" fontId="9" fillId="0" borderId="0" xfId="0" applyNumberFormat="1" applyFont="1" applyAlignment="1">
      <alignment horizontal="center" vertical="center"/>
    </xf>
    <xf numFmtId="40" fontId="4" fillId="2" borderId="1" xfId="1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38" fontId="12" fillId="0" borderId="0" xfId="0" applyNumberFormat="1" applyFont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38" fontId="12" fillId="0" borderId="0" xfId="0" applyNumberFormat="1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40" fontId="0" fillId="0" borderId="0" xfId="1" applyNumberFormat="1" applyFont="1" applyAlignment="1">
      <alignment horizontal="center" vertical="center"/>
    </xf>
    <xf numFmtId="0" fontId="11" fillId="0" borderId="0" xfId="0" applyFont="1">
      <alignment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38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38" fontId="10" fillId="0" borderId="0" xfId="1" applyFont="1">
      <alignment vertical="center"/>
    </xf>
    <xf numFmtId="0" fontId="13" fillId="0" borderId="0" xfId="0" applyFont="1" applyAlignment="1">
      <alignment horizontal="right" vertical="center"/>
    </xf>
    <xf numFmtId="0" fontId="7" fillId="5" borderId="0" xfId="0" applyFont="1" applyFill="1" applyAlignment="1" applyProtection="1">
      <alignment horizontal="center" vertical="center"/>
    </xf>
    <xf numFmtId="0" fontId="6" fillId="4" borderId="3" xfId="0" applyFont="1" applyFill="1" applyBorder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38" fontId="5" fillId="2" borderId="0" xfId="1" applyFont="1" applyFill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42F04"/>
      <color rgb="FF793905"/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89648</xdr:colOff>
      <xdr:row>11</xdr:row>
      <xdr:rowOff>210255</xdr:rowOff>
    </xdr:from>
    <xdr:to>
      <xdr:col>5</xdr:col>
      <xdr:colOff>891354</xdr:colOff>
      <xdr:row>12</xdr:row>
      <xdr:rowOff>268943</xdr:rowOff>
    </xdr:to>
    <xdr:sp macro="" textlink="">
      <xdr:nvSpPr>
        <xdr:cNvPr id="2" name="中かっこ 1"/>
        <xdr:cNvSpPr/>
      </xdr:nvSpPr>
      <xdr:spPr>
        <a:xfrm>
          <a:off x="708773" y="2248605"/>
          <a:ext cx="2125681" cy="26823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22</xdr:row>
      <xdr:rowOff>8549</xdr:rowOff>
    </xdr:from>
    <xdr:to>
      <xdr:col>5</xdr:col>
      <xdr:colOff>891354</xdr:colOff>
      <xdr:row>22</xdr:row>
      <xdr:rowOff>280147</xdr:rowOff>
    </xdr:to>
    <xdr:sp macro="" textlink="">
      <xdr:nvSpPr>
        <xdr:cNvPr id="3" name="中かっこ 2"/>
        <xdr:cNvSpPr/>
      </xdr:nvSpPr>
      <xdr:spPr>
        <a:xfrm>
          <a:off x="708773" y="437099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25</xdr:row>
      <xdr:rowOff>8549</xdr:rowOff>
    </xdr:from>
    <xdr:to>
      <xdr:col>5</xdr:col>
      <xdr:colOff>891354</xdr:colOff>
      <xdr:row>25</xdr:row>
      <xdr:rowOff>280147</xdr:rowOff>
    </xdr:to>
    <xdr:sp macro="" textlink="">
      <xdr:nvSpPr>
        <xdr:cNvPr id="4" name="中かっこ 3"/>
        <xdr:cNvSpPr/>
      </xdr:nvSpPr>
      <xdr:spPr>
        <a:xfrm>
          <a:off x="708773" y="507584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2</xdr:row>
      <xdr:rowOff>95250</xdr:rowOff>
    </xdr:from>
    <xdr:to>
      <xdr:col>21</xdr:col>
      <xdr:colOff>489857</xdr:colOff>
      <xdr:row>24</xdr:row>
      <xdr:rowOff>163286</xdr:rowOff>
    </xdr:to>
    <xdr:sp macro="" textlink="">
      <xdr:nvSpPr>
        <xdr:cNvPr id="5" name="正方形/長方形 4"/>
        <xdr:cNvSpPr/>
      </xdr:nvSpPr>
      <xdr:spPr>
        <a:xfrm>
          <a:off x="7579178" y="598714"/>
          <a:ext cx="5306786" cy="5184322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145678</xdr:colOff>
      <xdr:row>9</xdr:row>
      <xdr:rowOff>78441</xdr:rowOff>
    </xdr:from>
    <xdr:ext cx="4146177" cy="1667764"/>
    <xdr:sp macro="" textlink="">
      <xdr:nvSpPr>
        <xdr:cNvPr id="6" name="テキスト ボックス 5"/>
        <xdr:cNvSpPr txBox="1"/>
      </xdr:nvSpPr>
      <xdr:spPr>
        <a:xfrm>
          <a:off x="5838266" y="2229970"/>
          <a:ext cx="4146177" cy="16677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</a:t>
          </a:r>
          <a:r>
            <a:rPr kumimoji="1" lang="en-US" altLang="ja-JP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（対象用途が１の建物）</a:t>
          </a:r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「用途１面積」へ対象の店舗等面積を入力</a:t>
          </a:r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「台数基準１」へ対象の台数基準を入力</a:t>
          </a:r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（対象用途が２の建物）</a:t>
          </a: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「用途１面積」と「用途２面積」へ対象の店舗等面積を入力</a:t>
          </a:r>
        </a:p>
        <a:p>
          <a:r>
            <a:rPr kumimoji="1" lang="ja-JP" altLang="en-US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「台数基準１」と「台数基準２」へ対象の台数基準を入力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0"/>
  <sheetViews>
    <sheetView tabSelected="1" view="pageBreakPreview" zoomScale="85" zoomScaleNormal="85" zoomScaleSheetLayoutView="85" workbookViewId="0">
      <selection activeCell="J4" sqref="J4"/>
    </sheetView>
  </sheetViews>
  <sheetFormatPr defaultRowHeight="16.5" customHeight="1" x14ac:dyDescent="0.15"/>
  <cols>
    <col min="1" max="1" width="1.625" customWidth="1"/>
    <col min="2" max="2" width="3.375" customWidth="1"/>
    <col min="3" max="3" width="4.75" customWidth="1"/>
    <col min="4" max="4" width="13" customWidth="1"/>
    <col min="5" max="5" width="4.375" customWidth="1"/>
    <col min="6" max="6" width="13" customWidth="1"/>
    <col min="7" max="7" width="4.375" customWidth="1"/>
    <col min="8" max="8" width="13" customWidth="1"/>
    <col min="9" max="9" width="4.375" customWidth="1"/>
    <col min="10" max="10" width="13" customWidth="1"/>
    <col min="11" max="11" width="4.375" customWidth="1"/>
    <col min="12" max="12" width="13" customWidth="1"/>
    <col min="13" max="13" width="4.5" customWidth="1"/>
    <col min="14" max="14" width="4.25" customWidth="1"/>
    <col min="15" max="15" width="7.5" style="1" bestFit="1" customWidth="1"/>
  </cols>
  <sheetData>
    <row r="1" spans="2:20" s="13" customFormat="1" ht="23.25" customHeight="1" thickBot="1" x14ac:dyDescent="0.2">
      <c r="B1" s="43" t="s">
        <v>19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4"/>
      <c r="O1" s="15"/>
      <c r="P1" s="14"/>
      <c r="Q1" s="14"/>
    </row>
    <row r="2" spans="2:20" ht="16.5" customHeight="1" thickBot="1" x14ac:dyDescent="0.2">
      <c r="O2" s="22">
        <v>0</v>
      </c>
      <c r="P2" s="44" t="s">
        <v>0</v>
      </c>
      <c r="Q2" s="45"/>
    </row>
    <row r="3" spans="2:20" ht="16.5" customHeight="1" x14ac:dyDescent="0.15">
      <c r="C3" s="41" t="s">
        <v>25</v>
      </c>
    </row>
    <row r="4" spans="2:20" ht="16.5" customHeight="1" x14ac:dyDescent="0.15">
      <c r="D4" s="2"/>
      <c r="O4" s="38" t="s">
        <v>39</v>
      </c>
      <c r="P4" s="24"/>
      <c r="Q4" s="24"/>
      <c r="R4" s="24"/>
      <c r="S4" s="24"/>
      <c r="T4" s="24"/>
    </row>
    <row r="5" spans="2:20" ht="16.5" customHeight="1" thickBot="1" x14ac:dyDescent="0.2">
      <c r="D5" s="1" t="s">
        <v>6</v>
      </c>
      <c r="E5" s="1"/>
      <c r="F5" s="1" t="s">
        <v>7</v>
      </c>
      <c r="H5" s="1" t="s">
        <v>21</v>
      </c>
      <c r="O5" s="23">
        <v>20</v>
      </c>
      <c r="P5" s="25" t="s">
        <v>28</v>
      </c>
      <c r="Q5" s="24"/>
      <c r="R5" s="24"/>
      <c r="S5" s="24"/>
      <c r="T5" s="24"/>
    </row>
    <row r="6" spans="2:20" ht="22.5" customHeight="1" thickBot="1" x14ac:dyDescent="0.2">
      <c r="D6" s="39">
        <v>0</v>
      </c>
      <c r="E6" s="3" t="s">
        <v>1</v>
      </c>
      <c r="F6" s="39">
        <v>0</v>
      </c>
      <c r="G6" s="4" t="s">
        <v>2</v>
      </c>
      <c r="H6" s="12">
        <f>+D6+F6</f>
        <v>0</v>
      </c>
      <c r="I6" s="31" t="s">
        <v>41</v>
      </c>
      <c r="K6" s="4"/>
      <c r="L6" s="4"/>
      <c r="M6" s="4"/>
      <c r="O6" s="23">
        <v>25</v>
      </c>
      <c r="P6" s="26" t="s">
        <v>29</v>
      </c>
      <c r="Q6" s="24"/>
      <c r="R6" s="24"/>
      <c r="S6" s="24"/>
      <c r="T6" s="24"/>
    </row>
    <row r="7" spans="2:20" s="5" customFormat="1" ht="16.5" customHeight="1" x14ac:dyDescent="0.15">
      <c r="D7" s="6"/>
      <c r="E7" s="7"/>
      <c r="F7" s="6"/>
      <c r="G7" s="8"/>
      <c r="H7" s="7"/>
      <c r="I7" s="8"/>
      <c r="J7" s="8"/>
      <c r="K7" s="8"/>
      <c r="L7" s="8"/>
      <c r="M7" s="8"/>
      <c r="O7" s="27">
        <v>15</v>
      </c>
      <c r="P7" s="28" t="s">
        <v>17</v>
      </c>
      <c r="Q7" s="29"/>
      <c r="R7" s="29"/>
      <c r="S7" s="29"/>
      <c r="T7" s="29"/>
    </row>
    <row r="8" spans="2:20" ht="16.5" customHeight="1" thickBot="1" x14ac:dyDescent="0.2">
      <c r="D8" s="9" t="s">
        <v>32</v>
      </c>
      <c r="E8" s="4"/>
      <c r="F8" s="9" t="s">
        <v>33</v>
      </c>
      <c r="G8" s="4"/>
      <c r="H8" s="4"/>
      <c r="I8" s="4"/>
      <c r="J8" s="4"/>
      <c r="K8" s="4"/>
      <c r="L8" s="4"/>
      <c r="M8" s="4"/>
      <c r="O8" s="27">
        <v>20</v>
      </c>
      <c r="P8" s="26" t="s">
        <v>30</v>
      </c>
      <c r="Q8" s="24"/>
      <c r="R8" s="24"/>
      <c r="S8" s="24"/>
      <c r="T8" s="24"/>
    </row>
    <row r="9" spans="2:20" ht="22.5" customHeight="1" thickBot="1" x14ac:dyDescent="0.2">
      <c r="D9" s="40"/>
      <c r="E9" s="4"/>
      <c r="F9" s="40"/>
      <c r="G9" s="31" t="s">
        <v>42</v>
      </c>
      <c r="I9" s="4"/>
      <c r="J9" s="4"/>
      <c r="K9" s="4"/>
      <c r="L9" s="4"/>
      <c r="M9" s="4"/>
      <c r="O9" s="27">
        <v>100</v>
      </c>
      <c r="P9" s="26" t="s">
        <v>18</v>
      </c>
      <c r="Q9" s="24"/>
      <c r="R9" s="24"/>
      <c r="S9" s="24"/>
      <c r="T9" s="24"/>
    </row>
    <row r="10" spans="2:20" ht="16.5" customHeight="1" x14ac:dyDescent="0.15">
      <c r="D10" s="9"/>
      <c r="E10" s="4"/>
      <c r="F10" s="4"/>
      <c r="G10" s="4"/>
      <c r="H10" s="4"/>
      <c r="I10" s="4"/>
      <c r="J10" s="4"/>
      <c r="K10" s="4"/>
      <c r="L10" s="4"/>
      <c r="M10" s="4"/>
      <c r="N10" s="18"/>
      <c r="O10" s="27"/>
      <c r="P10" s="25"/>
      <c r="Q10" s="24"/>
      <c r="R10" s="24"/>
      <c r="S10" s="24"/>
      <c r="T10" s="24"/>
    </row>
    <row r="11" spans="2:20" ht="21.75" customHeight="1" x14ac:dyDescent="0.15">
      <c r="B11" s="46" t="s">
        <v>27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18"/>
      <c r="O11" s="25" t="s">
        <v>40</v>
      </c>
      <c r="P11" s="33"/>
      <c r="Q11" s="24"/>
      <c r="R11" s="24"/>
      <c r="S11" s="24"/>
      <c r="T11" s="24"/>
    </row>
    <row r="12" spans="2:20" ht="16.5" customHeight="1" x14ac:dyDescent="0.15">
      <c r="D12" s="1" t="s">
        <v>21</v>
      </c>
      <c r="E12" s="4"/>
      <c r="F12" s="4"/>
      <c r="G12" s="4"/>
      <c r="H12" s="1" t="s">
        <v>21</v>
      </c>
      <c r="I12" s="4"/>
      <c r="J12" s="4"/>
      <c r="K12" s="4"/>
      <c r="L12" s="4"/>
      <c r="M12" s="4"/>
      <c r="N12" s="18"/>
      <c r="O12" s="34">
        <v>400</v>
      </c>
      <c r="P12" s="25" t="s">
        <v>28</v>
      </c>
      <c r="Q12" s="24"/>
      <c r="R12" s="24"/>
      <c r="S12" s="24"/>
      <c r="T12" s="24"/>
    </row>
    <row r="13" spans="2:20" ht="22.5" customHeight="1" x14ac:dyDescent="0.15">
      <c r="C13" s="1" t="s">
        <v>8</v>
      </c>
      <c r="D13" s="32">
        <f>H6</f>
        <v>0</v>
      </c>
      <c r="E13" s="4" t="s">
        <v>5</v>
      </c>
      <c r="F13" s="4">
        <v>5000</v>
      </c>
      <c r="G13" s="4" t="s">
        <v>9</v>
      </c>
      <c r="H13" s="12">
        <f>H6</f>
        <v>0</v>
      </c>
      <c r="I13" s="4" t="s">
        <v>2</v>
      </c>
      <c r="J13" s="11" t="str">
        <f>IF(D13&gt;5000,(D13-F13)/H13,"-")</f>
        <v>-</v>
      </c>
      <c r="K13" s="4"/>
      <c r="L13" s="4"/>
      <c r="M13" s="4"/>
      <c r="N13" s="18"/>
      <c r="O13" s="35">
        <v>500</v>
      </c>
      <c r="P13" s="26" t="s">
        <v>29</v>
      </c>
      <c r="Q13" s="24"/>
      <c r="R13" s="24"/>
      <c r="S13" s="24"/>
      <c r="T13" s="24"/>
    </row>
    <row r="14" spans="2:20" ht="16.5" customHeight="1" x14ac:dyDescent="0.15">
      <c r="C14" s="1"/>
      <c r="D14" s="9"/>
      <c r="E14" s="4"/>
      <c r="F14" s="4"/>
      <c r="G14" s="4"/>
      <c r="H14" s="4"/>
      <c r="I14" s="4"/>
      <c r="J14" s="4"/>
      <c r="K14" s="4"/>
      <c r="L14" s="4"/>
      <c r="M14" s="4"/>
      <c r="N14" s="18"/>
      <c r="O14" s="34">
        <v>300</v>
      </c>
      <c r="P14" s="28" t="s">
        <v>17</v>
      </c>
      <c r="Q14" s="24"/>
      <c r="R14" s="24"/>
      <c r="S14" s="24"/>
      <c r="T14" s="24"/>
    </row>
    <row r="15" spans="2:20" ht="16.5" customHeight="1" x14ac:dyDescent="0.15">
      <c r="D15" s="1" t="s">
        <v>6</v>
      </c>
      <c r="F15" s="1" t="s">
        <v>8</v>
      </c>
      <c r="H15" s="1"/>
      <c r="J15" s="1"/>
      <c r="N15" s="17"/>
      <c r="O15" s="34">
        <v>400</v>
      </c>
      <c r="P15" s="26" t="s">
        <v>30</v>
      </c>
      <c r="Q15" s="24"/>
      <c r="R15" s="24"/>
      <c r="S15" s="24"/>
      <c r="T15" s="24"/>
    </row>
    <row r="16" spans="2:20" ht="22.5" customHeight="1" x14ac:dyDescent="0.15">
      <c r="C16" s="1" t="s">
        <v>10</v>
      </c>
      <c r="D16" s="32">
        <f>D6</f>
        <v>0</v>
      </c>
      <c r="E16" s="4" t="s">
        <v>3</v>
      </c>
      <c r="F16" s="11" t="str">
        <f>J$13</f>
        <v>-</v>
      </c>
      <c r="G16" s="4" t="s">
        <v>2</v>
      </c>
      <c r="H16" s="12">
        <f>IF(F16="-",0,D16*F16)</f>
        <v>0</v>
      </c>
      <c r="I16" s="4"/>
      <c r="J16" s="4"/>
      <c r="K16" s="4"/>
      <c r="L16" s="4"/>
      <c r="M16" s="4"/>
      <c r="N16" s="18"/>
      <c r="O16" s="35">
        <v>2000</v>
      </c>
      <c r="P16" s="26" t="s">
        <v>18</v>
      </c>
      <c r="Q16" s="24"/>
      <c r="R16" s="24"/>
      <c r="S16" s="24"/>
      <c r="T16" s="24"/>
    </row>
    <row r="17" spans="2:20" ht="16.5" customHeight="1" x14ac:dyDescent="0.15">
      <c r="C17" s="1"/>
      <c r="D17" s="4"/>
      <c r="E17" s="4"/>
      <c r="F17" s="4"/>
      <c r="G17" s="4"/>
      <c r="H17" s="4"/>
      <c r="I17" s="4"/>
      <c r="J17" s="4"/>
      <c r="K17" s="4"/>
      <c r="L17" s="4"/>
      <c r="M17" s="4"/>
      <c r="N17" s="18"/>
      <c r="O17" s="27"/>
      <c r="P17" s="33"/>
      <c r="Q17" s="24"/>
      <c r="R17" s="24"/>
      <c r="S17" s="24"/>
      <c r="T17" s="24"/>
    </row>
    <row r="18" spans="2:20" ht="16.5" customHeight="1" x14ac:dyDescent="0.15">
      <c r="D18" s="1" t="s">
        <v>7</v>
      </c>
      <c r="F18" s="1" t="s">
        <v>8</v>
      </c>
      <c r="H18" s="1"/>
      <c r="J18" s="1"/>
      <c r="N18" s="17"/>
      <c r="O18" s="37" t="s">
        <v>38</v>
      </c>
      <c r="P18" s="33" t="s">
        <v>35</v>
      </c>
      <c r="Q18" s="24"/>
      <c r="R18" s="24"/>
      <c r="S18" s="24"/>
      <c r="T18" s="24"/>
    </row>
    <row r="19" spans="2:20" ht="22.5" customHeight="1" x14ac:dyDescent="0.15">
      <c r="C19" s="1" t="s">
        <v>11</v>
      </c>
      <c r="D19" s="32">
        <f>F6</f>
        <v>0</v>
      </c>
      <c r="E19" s="4" t="s">
        <v>3</v>
      </c>
      <c r="F19" s="11" t="str">
        <f>J$13</f>
        <v>-</v>
      </c>
      <c r="G19" s="4" t="s">
        <v>2</v>
      </c>
      <c r="H19" s="12">
        <f>IF(F19="-",0,D19*F19)</f>
        <v>0</v>
      </c>
      <c r="I19" s="4"/>
      <c r="J19" s="4"/>
      <c r="K19" s="4"/>
      <c r="L19" s="4"/>
      <c r="M19" s="4"/>
      <c r="N19" s="18"/>
      <c r="O19" s="30"/>
      <c r="P19" s="33" t="s">
        <v>34</v>
      </c>
      <c r="Q19" s="24"/>
      <c r="R19" s="24"/>
      <c r="S19" s="24"/>
      <c r="T19" s="24"/>
    </row>
    <row r="20" spans="2:20" ht="16.5" customHeight="1" x14ac:dyDescent="0.15">
      <c r="C20" s="1"/>
      <c r="D20" s="4"/>
      <c r="E20" s="4"/>
      <c r="F20" s="4"/>
      <c r="G20" s="4"/>
      <c r="H20" s="4"/>
      <c r="I20" s="4"/>
      <c r="J20" s="4"/>
      <c r="K20" s="4"/>
      <c r="L20" s="4"/>
      <c r="M20" s="4"/>
      <c r="N20" s="18"/>
      <c r="O20" s="23"/>
      <c r="P20" s="33" t="s">
        <v>36</v>
      </c>
      <c r="Q20" s="24"/>
      <c r="R20" s="24"/>
      <c r="S20" s="24"/>
      <c r="T20" s="24"/>
    </row>
    <row r="21" spans="2:20" ht="21.75" customHeight="1" x14ac:dyDescent="0.15">
      <c r="B21" s="46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8"/>
      <c r="O21" s="30"/>
      <c r="P21" s="33"/>
      <c r="Q21" s="24"/>
      <c r="R21" s="24"/>
      <c r="S21" s="24"/>
      <c r="T21" s="24"/>
    </row>
    <row r="22" spans="2:20" ht="16.5" customHeight="1" x14ac:dyDescent="0.15">
      <c r="D22" s="1" t="s">
        <v>6</v>
      </c>
      <c r="F22" s="1" t="s">
        <v>10</v>
      </c>
      <c r="H22" s="1" t="s">
        <v>32</v>
      </c>
      <c r="J22" s="1"/>
      <c r="N22" s="17"/>
      <c r="O22" s="37" t="s">
        <v>38</v>
      </c>
      <c r="P22" s="25" t="s">
        <v>31</v>
      </c>
      <c r="Q22" s="24"/>
    </row>
    <row r="23" spans="2:20" ht="22.5" customHeight="1" x14ac:dyDescent="0.15">
      <c r="C23" s="1" t="s">
        <v>12</v>
      </c>
      <c r="D23" s="32">
        <f>D6</f>
        <v>0</v>
      </c>
      <c r="E23" s="4" t="s">
        <v>5</v>
      </c>
      <c r="F23" s="12">
        <f>+H16</f>
        <v>0</v>
      </c>
      <c r="G23" s="4" t="s">
        <v>9</v>
      </c>
      <c r="H23" s="4">
        <f>+D9</f>
        <v>0</v>
      </c>
      <c r="I23" s="4" t="s">
        <v>2</v>
      </c>
      <c r="J23" s="12" t="e">
        <f>(D23-F23)/H23</f>
        <v>#DIV/0!</v>
      </c>
      <c r="K23" s="4"/>
      <c r="L23" s="4"/>
      <c r="M23" s="4"/>
      <c r="N23" s="18"/>
    </row>
    <row r="24" spans="2:20" ht="16.5" customHeight="1" x14ac:dyDescent="0.15">
      <c r="C24" s="1"/>
      <c r="D24" s="4"/>
      <c r="E24" s="4"/>
      <c r="F24" s="4"/>
      <c r="G24" s="4"/>
      <c r="H24" s="4"/>
      <c r="I24" s="4"/>
      <c r="J24" s="12"/>
      <c r="K24" s="4"/>
      <c r="L24" s="4"/>
      <c r="M24" s="4"/>
      <c r="N24" s="18"/>
    </row>
    <row r="25" spans="2:20" ht="16.5" customHeight="1" x14ac:dyDescent="0.15">
      <c r="D25" s="1" t="s">
        <v>7</v>
      </c>
      <c r="F25" s="1" t="s">
        <v>11</v>
      </c>
      <c r="H25" s="1" t="s">
        <v>33</v>
      </c>
      <c r="J25" s="1"/>
      <c r="N25" s="17"/>
      <c r="O25" s="20"/>
      <c r="P25" s="17"/>
    </row>
    <row r="26" spans="2:20" ht="22.5" customHeight="1" x14ac:dyDescent="0.15">
      <c r="C26" s="1" t="s">
        <v>13</v>
      </c>
      <c r="D26" s="32">
        <f>F6</f>
        <v>0</v>
      </c>
      <c r="E26" s="4" t="s">
        <v>5</v>
      </c>
      <c r="F26" s="12">
        <f>+H19</f>
        <v>0</v>
      </c>
      <c r="G26" s="4" t="s">
        <v>9</v>
      </c>
      <c r="H26" s="4">
        <f>+F9</f>
        <v>0</v>
      </c>
      <c r="I26" s="4" t="s">
        <v>2</v>
      </c>
      <c r="J26" s="12" t="e">
        <f>(D26-F26)/H26</f>
        <v>#DIV/0!</v>
      </c>
      <c r="K26" s="4"/>
      <c r="L26" s="4"/>
      <c r="M26" s="4"/>
      <c r="N26" s="18"/>
      <c r="O26" s="19"/>
      <c r="P26" s="17"/>
    </row>
    <row r="27" spans="2:20" ht="16.5" customHeight="1" x14ac:dyDescent="0.15">
      <c r="C27" s="1"/>
      <c r="D27" s="1"/>
      <c r="E27" s="1"/>
      <c r="F27" s="1"/>
      <c r="G27" s="1"/>
      <c r="H27" s="1"/>
      <c r="I27" s="1"/>
      <c r="J27" s="12"/>
      <c r="K27" s="1"/>
      <c r="L27" s="1"/>
      <c r="M27" s="1"/>
      <c r="N27" s="19"/>
      <c r="O27" s="19"/>
      <c r="P27" s="17"/>
    </row>
    <row r="28" spans="2:20" ht="21.75" customHeight="1" x14ac:dyDescent="0.15">
      <c r="B28" s="46" t="s">
        <v>37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9"/>
      <c r="O28" s="19"/>
      <c r="P28" s="17"/>
    </row>
    <row r="29" spans="2:20" ht="16.5" customHeight="1" x14ac:dyDescent="0.15">
      <c r="D29" s="1" t="s">
        <v>10</v>
      </c>
      <c r="F29" s="1" t="s">
        <v>32</v>
      </c>
      <c r="H29" s="1" t="s">
        <v>43</v>
      </c>
      <c r="J29" s="1"/>
      <c r="N29" s="17"/>
      <c r="O29" s="20"/>
      <c r="P29" s="17"/>
    </row>
    <row r="30" spans="2:20" ht="22.5" customHeight="1" x14ac:dyDescent="0.15">
      <c r="C30" s="1" t="s">
        <v>14</v>
      </c>
      <c r="D30" s="32">
        <f>H16</f>
        <v>0</v>
      </c>
      <c r="E30" s="4" t="s">
        <v>9</v>
      </c>
      <c r="F30" s="4">
        <f>D9</f>
        <v>0</v>
      </c>
      <c r="G30" s="4" t="s">
        <v>9</v>
      </c>
      <c r="H30" s="4">
        <v>2</v>
      </c>
      <c r="I30" s="4" t="s">
        <v>2</v>
      </c>
      <c r="J30" s="12" t="e">
        <f>D30/F30/H30</f>
        <v>#DIV/0!</v>
      </c>
      <c r="K30" s="1"/>
      <c r="L30" s="1"/>
      <c r="M30" s="1"/>
      <c r="N30" s="19"/>
      <c r="O30" s="19"/>
      <c r="P30" s="17"/>
    </row>
    <row r="31" spans="2:20" ht="16.5" customHeight="1" x14ac:dyDescent="0.15">
      <c r="C31" s="1"/>
      <c r="D31" s="4"/>
      <c r="E31" s="4"/>
      <c r="F31" s="4"/>
      <c r="G31" s="4"/>
      <c r="H31" s="4"/>
      <c r="I31" s="4"/>
      <c r="J31" s="12"/>
      <c r="N31" s="17"/>
      <c r="O31" s="20"/>
      <c r="P31" s="17"/>
    </row>
    <row r="32" spans="2:20" ht="16.5" customHeight="1" x14ac:dyDescent="0.15">
      <c r="D32" s="1" t="s">
        <v>11</v>
      </c>
      <c r="F32" s="1" t="s">
        <v>33</v>
      </c>
      <c r="H32" s="1" t="s">
        <v>43</v>
      </c>
      <c r="J32" s="1"/>
      <c r="N32" s="17"/>
      <c r="O32" s="20"/>
      <c r="P32" s="17"/>
    </row>
    <row r="33" spans="2:16" ht="22.5" customHeight="1" x14ac:dyDescent="0.15">
      <c r="C33" s="1" t="s">
        <v>15</v>
      </c>
      <c r="D33" s="32">
        <f>H19</f>
        <v>0</v>
      </c>
      <c r="E33" s="4" t="s">
        <v>9</v>
      </c>
      <c r="F33" s="4">
        <f>F9</f>
        <v>0</v>
      </c>
      <c r="G33" s="4" t="s">
        <v>9</v>
      </c>
      <c r="H33" s="4">
        <v>2</v>
      </c>
      <c r="I33" s="4" t="s">
        <v>2</v>
      </c>
      <c r="J33" s="12" t="e">
        <f>D33/F33/H33</f>
        <v>#DIV/0!</v>
      </c>
      <c r="N33" s="17"/>
      <c r="O33" s="20"/>
      <c r="P33" s="17"/>
    </row>
    <row r="34" spans="2:16" ht="16.5" customHeight="1" x14ac:dyDescent="0.15">
      <c r="C34" s="1"/>
      <c r="D34" s="10"/>
      <c r="E34" s="4"/>
      <c r="F34" s="4"/>
      <c r="G34" s="4"/>
      <c r="H34" s="4"/>
      <c r="I34" s="4"/>
      <c r="J34" s="12"/>
      <c r="N34" s="17"/>
      <c r="O34" s="20"/>
      <c r="P34" s="17"/>
    </row>
    <row r="35" spans="2:16" ht="21.75" customHeight="1" x14ac:dyDescent="0.15">
      <c r="B35" s="46" t="s">
        <v>22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19"/>
      <c r="O35" s="19"/>
      <c r="P35" s="17"/>
    </row>
    <row r="36" spans="2:16" ht="16.5" customHeight="1" x14ac:dyDescent="0.15">
      <c r="D36" s="1" t="s">
        <v>12</v>
      </c>
      <c r="F36" s="1" t="s">
        <v>13</v>
      </c>
      <c r="H36" s="1" t="s">
        <v>14</v>
      </c>
      <c r="J36" s="1" t="s">
        <v>15</v>
      </c>
      <c r="L36" s="1" t="s">
        <v>26</v>
      </c>
      <c r="N36" s="17"/>
      <c r="P36" s="20" t="s">
        <v>23</v>
      </c>
    </row>
    <row r="37" spans="2:16" ht="22.5" customHeight="1" x14ac:dyDescent="0.15">
      <c r="C37" s="1" t="s">
        <v>16</v>
      </c>
      <c r="D37" s="12" t="e">
        <f>J23</f>
        <v>#DIV/0!</v>
      </c>
      <c r="E37" s="3" t="s">
        <v>1</v>
      </c>
      <c r="F37" s="12" t="e">
        <f>J26</f>
        <v>#DIV/0!</v>
      </c>
      <c r="G37" s="3" t="s">
        <v>1</v>
      </c>
      <c r="H37" s="12" t="e">
        <f>J30</f>
        <v>#DIV/0!</v>
      </c>
      <c r="I37" s="3" t="s">
        <v>1</v>
      </c>
      <c r="J37" s="12" t="e">
        <f>J33</f>
        <v>#DIV/0!</v>
      </c>
      <c r="K37" s="4" t="s">
        <v>2</v>
      </c>
      <c r="L37" s="16">
        <f>ROUNDDOWN(SUMIF(D37:J37,"&gt;0",D37:J37),0)</f>
        <v>0</v>
      </c>
      <c r="M37" s="1" t="s">
        <v>4</v>
      </c>
      <c r="N37" s="17"/>
      <c r="P37" s="21" t="e">
        <f>SUM(D37:J37)</f>
        <v>#DIV/0!</v>
      </c>
    </row>
    <row r="38" spans="2:16" ht="16.5" customHeight="1" x14ac:dyDescent="0.15">
      <c r="C38" s="1"/>
      <c r="D38" s="1"/>
      <c r="E38" s="1"/>
      <c r="F38" s="1"/>
      <c r="G38" s="1"/>
      <c r="H38" s="1"/>
      <c r="I38" s="1"/>
      <c r="J38" s="1"/>
      <c r="K38" s="1"/>
      <c r="L38" s="1" t="s">
        <v>20</v>
      </c>
      <c r="M38" s="1"/>
    </row>
    <row r="39" spans="2:16" ht="16.5" customHeight="1" x14ac:dyDescent="0.15">
      <c r="C39" s="1"/>
      <c r="D39" s="1"/>
      <c r="E39" s="1"/>
      <c r="F39" s="1"/>
      <c r="G39" s="1"/>
      <c r="H39" s="36"/>
      <c r="I39" s="36"/>
      <c r="J39" s="36"/>
      <c r="K39" s="36"/>
      <c r="L39" s="36"/>
      <c r="M39" s="36"/>
    </row>
    <row r="40" spans="2:16" ht="16.5" customHeight="1" x14ac:dyDescent="0.15">
      <c r="F40" s="42" t="str">
        <f>IF(L37&gt;=20,"","附置義務台数が20台未満のため届出対象建物ではありません。")</f>
        <v>附置義務台数が20台未満のため届出対象建物ではありません。</v>
      </c>
      <c r="G40" s="42"/>
      <c r="H40" s="42"/>
      <c r="I40" s="42"/>
      <c r="J40" s="42"/>
      <c r="K40" s="42"/>
      <c r="L40" s="42"/>
      <c r="M40" s="42"/>
    </row>
  </sheetData>
  <sheetProtection sheet="1" objects="1" scenarios="1"/>
  <mergeCells count="7">
    <mergeCell ref="F40:M40"/>
    <mergeCell ref="B1:M1"/>
    <mergeCell ref="P2:Q2"/>
    <mergeCell ref="B21:M21"/>
    <mergeCell ref="B28:M28"/>
    <mergeCell ref="B35:M35"/>
    <mergeCell ref="B11:M11"/>
  </mergeCells>
  <phoneticPr fontId="1"/>
  <dataValidations count="1">
    <dataValidation type="list" allowBlank="1" showInputMessage="1" showErrorMessage="1" sqref="D9 F9">
      <formula1>$O$5:$O$10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駐輪場の台数計算</vt:lpstr>
      <vt:lpstr>駐輪場の台数計算!Print_Area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2018-09-04T01:29:57Z</dcterms:modified>
</cp:coreProperties>
</file>