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医務・薬務担当\★02 医務係\00_08 各種通知（医療機関宛て等）\99 国からの通知\230731\230731医療法人に関する情報の調査及び分析等について\"/>
    </mc:Choice>
  </mc:AlternateContent>
  <workbookProtection workbookAlgorithmName="SHA-512" workbookHashValue="HyTPDXS6YzyPU5xZYBzgkWDbP5I6N0W6Mc7riC3y5azhVpd7Etux4GDEsbTck537UgNCA0RCWhWUfuBBgV2mXQ==" workbookSaltValue="oeJiIRuV3pV4i6nImGZH9g==" workbookSpinCount="100000" lockStructure="1"/>
  <bookViews>
    <workbookView xWindow="-19185" yWindow="465" windowWidth="19035" windowHeight="14925" tabRatio="810" activeTab="2"/>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2" i="54" l="1"/>
  <c r="I102" i="44"/>
  <c r="I129" i="44"/>
  <c r="I128" i="44"/>
  <c r="I122" i="44"/>
  <c r="I121" i="44" s="1"/>
  <c r="I118" i="44"/>
  <c r="I116" i="44"/>
  <c r="I114" i="44" s="1"/>
  <c r="I115" i="44"/>
  <c r="I113" i="44"/>
  <c r="I112" i="44"/>
  <c r="I111" i="44"/>
  <c r="I109" i="44"/>
  <c r="I108" i="44"/>
  <c r="I105" i="44" s="1"/>
  <c r="I107" i="44"/>
  <c r="I104" i="44"/>
  <c r="I103"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I110" i="44" l="1"/>
  <c r="P129" i="44"/>
  <c r="O129" i="44"/>
  <c r="N129" i="44"/>
  <c r="M129" i="44"/>
  <c r="K129" i="44"/>
  <c r="J129" i="44"/>
  <c r="H129" i="44"/>
  <c r="G129" i="44"/>
  <c r="F129" i="44"/>
  <c r="P128" i="44"/>
  <c r="OF2" i="54" s="1"/>
  <c r="K128" i="44"/>
  <c r="OB2" i="54" s="1"/>
  <c r="NZ2" i="54"/>
  <c r="P122" i="44"/>
  <c r="LX2" i="54" s="1"/>
  <c r="K122" i="44"/>
  <c r="LT2" i="54" s="1"/>
  <c r="P121" i="44"/>
  <c r="LN2" i="54" s="1"/>
  <c r="O121" i="44"/>
  <c r="N121" i="44"/>
  <c r="M121" i="44"/>
  <c r="K121" i="44"/>
  <c r="LJ2" i="54" s="1"/>
  <c r="J121" i="44"/>
  <c r="H121" i="44"/>
  <c r="H110" i="44" s="1"/>
  <c r="G121" i="44"/>
  <c r="G110" i="44" s="1"/>
  <c r="F121" i="44"/>
  <c r="P118" i="44"/>
  <c r="KJ2" i="54" s="1"/>
  <c r="K118" i="44"/>
  <c r="KF2" i="54" s="1"/>
  <c r="KD2" i="54"/>
  <c r="P116" i="44"/>
  <c r="JP2" i="54" s="1"/>
  <c r="K116" i="44"/>
  <c r="JL2" i="54" s="1"/>
  <c r="JJ2" i="54"/>
  <c r="P115" i="44"/>
  <c r="K115" i="44"/>
  <c r="JB2" i="54" s="1"/>
  <c r="O114" i="44"/>
  <c r="N114" i="44"/>
  <c r="M114" i="44"/>
  <c r="J114" i="44"/>
  <c r="J110" i="44" s="1"/>
  <c r="H114" i="44"/>
  <c r="G114" i="44"/>
  <c r="F114" i="44"/>
  <c r="P113" i="44"/>
  <c r="IL2" i="54" s="1"/>
  <c r="K113" i="44"/>
  <c r="IH2" i="54" s="1"/>
  <c r="IF2" i="54"/>
  <c r="P112" i="44"/>
  <c r="IB2" i="54" s="1"/>
  <c r="K112" i="44"/>
  <c r="HX2" i="54" s="1"/>
  <c r="HV2" i="54"/>
  <c r="P111" i="44"/>
  <c r="HR2" i="54" s="1"/>
  <c r="K111" i="44"/>
  <c r="HL2" i="54"/>
  <c r="O110" i="44"/>
  <c r="N110" i="44"/>
  <c r="M110" i="44"/>
  <c r="F110" i="44"/>
  <c r="P109" i="44"/>
  <c r="GX2" i="54" s="1"/>
  <c r="K109" i="44"/>
  <c r="GT2" i="54" s="1"/>
  <c r="GR2" i="54"/>
  <c r="P108" i="44"/>
  <c r="GN2" i="54" s="1"/>
  <c r="K108" i="44"/>
  <c r="GJ2" i="54" s="1"/>
  <c r="GH2" i="54"/>
  <c r="P107" i="44"/>
  <c r="K107" i="44"/>
  <c r="FX2" i="54"/>
  <c r="O105" i="44"/>
  <c r="N105" i="44"/>
  <c r="M105" i="44"/>
  <c r="J105" i="44"/>
  <c r="H105" i="44"/>
  <c r="G105" i="44"/>
  <c r="F105" i="44"/>
  <c r="P104" i="44"/>
  <c r="EZ2" i="54" s="1"/>
  <c r="K104" i="44"/>
  <c r="EV2" i="54" s="1"/>
  <c r="ET2" i="54"/>
  <c r="P103" i="44"/>
  <c r="EP2" i="54" s="1"/>
  <c r="K103" i="44"/>
  <c r="EL2" i="54" s="1"/>
  <c r="EJ2" i="54"/>
  <c r="P102" i="44"/>
  <c r="EF2" i="54" s="1"/>
  <c r="K102" i="44"/>
  <c r="EB2" i="54" s="1"/>
  <c r="DV2" i="54"/>
  <c r="DU2" i="54"/>
  <c r="DT2" i="54"/>
  <c r="K114" i="44" l="1"/>
  <c r="IR2" i="54" s="1"/>
  <c r="FD2" i="54"/>
  <c r="P105" i="44"/>
  <c r="FJ2" i="54" s="1"/>
  <c r="GD2" i="54"/>
  <c r="K110" i="44"/>
  <c r="HD2" i="54" s="1"/>
  <c r="HN2" i="54"/>
  <c r="IZ2" i="54"/>
  <c r="DZ2" i="54"/>
  <c r="P114" i="44"/>
  <c r="IV2" i="54" s="1"/>
  <c r="JF2" i="54"/>
  <c r="LH2" i="54"/>
  <c r="LR2" i="54"/>
  <c r="K105" i="44"/>
  <c r="FF2" i="54" s="1"/>
  <c r="FZ2" i="54"/>
  <c r="P110" i="44"/>
  <c r="HH2" i="54" s="1"/>
  <c r="M32" i="44"/>
  <c r="M33" i="44"/>
  <c r="L76" i="44"/>
  <c r="M69" i="44"/>
  <c r="M64" i="44"/>
  <c r="M60" i="44"/>
  <c r="L58" i="44"/>
  <c r="L67" i="44" s="1"/>
  <c r="L74" i="44" s="1"/>
  <c r="M53" i="44"/>
  <c r="M47" i="44"/>
  <c r="M45" i="44"/>
  <c r="M37" i="44"/>
  <c r="L28" i="44"/>
  <c r="L27" i="44"/>
  <c r="L22" i="44"/>
  <c r="IP2" i="54" l="1"/>
  <c r="R1" i="44"/>
  <c r="DS2" i="54"/>
  <c r="DR2" i="54"/>
  <c r="DQ2" i="54"/>
  <c r="DP2" i="54"/>
  <c r="DO2" i="54"/>
  <c r="DN2" i="54"/>
  <c r="DM2" i="54"/>
  <c r="DL2" i="54"/>
  <c r="DK2" i="54"/>
  <c r="DJ2" i="54"/>
  <c r="DI2" i="54"/>
  <c r="DH2" i="54"/>
  <c r="DE2" i="54"/>
  <c r="DD2" i="54"/>
  <c r="DC2" i="54"/>
  <c r="CY2" i="54"/>
  <c r="CX2" i="54"/>
  <c r="CS2" i="54"/>
  <c r="CR2" i="54"/>
  <c r="CQ2" i="54"/>
  <c r="CP2" i="54"/>
  <c r="CO2" i="54"/>
  <c r="CL2" i="54"/>
  <c r="CG2" i="54"/>
  <c r="CF2" i="54"/>
  <c r="CE2" i="54"/>
  <c r="CD2" i="54"/>
  <c r="CC2" i="54"/>
  <c r="CB2" i="54"/>
  <c r="CA2" i="54"/>
  <c r="BZ2" i="54"/>
  <c r="BU2" i="54"/>
  <c r="BT2" i="54"/>
  <c r="BS2" i="54"/>
  <c r="BR2" i="54"/>
  <c r="BQ2" i="54"/>
  <c r="BP2" i="54"/>
  <c r="BO2" i="54"/>
  <c r="BN2" i="54"/>
  <c r="BL2" i="54"/>
  <c r="BK2" i="54"/>
  <c r="BJ2" i="54"/>
  <c r="BI2" i="54"/>
  <c r="BE2" i="54"/>
  <c r="BA2" i="54"/>
  <c r="AZ2" i="54"/>
  <c r="AU2" i="54"/>
  <c r="AT2" i="54"/>
  <c r="AS2" i="54"/>
  <c r="AR2" i="54"/>
  <c r="AQ2" i="54"/>
  <c r="AN2" i="54"/>
  <c r="AI2" i="54"/>
  <c r="AH2" i="54"/>
  <c r="AF2" i="54"/>
  <c r="AE2" i="54"/>
  <c r="AD2" i="54"/>
  <c r="AC2" i="54"/>
  <c r="AB2" i="54"/>
  <c r="S2" i="54"/>
  <c r="R2" i="54"/>
  <c r="Q2" i="54"/>
  <c r="P2" i="54"/>
  <c r="O2" i="54"/>
  <c r="N2" i="54"/>
  <c r="M2" i="54"/>
  <c r="L2" i="54"/>
  <c r="K2" i="54"/>
  <c r="J2" i="54"/>
  <c r="I2" i="54"/>
  <c r="H2" i="54"/>
  <c r="G2" i="54"/>
  <c r="F2" i="54"/>
  <c r="E2" i="54"/>
  <c r="D2" i="54"/>
  <c r="C2" i="54"/>
  <c r="B2" i="54"/>
  <c r="HB2" i="54" l="1"/>
  <c r="Q1" i="44"/>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S22" i="44"/>
  <c r="AA2" i="54" s="1"/>
  <c r="S18" i="44" l="1"/>
  <c r="W2" i="54" s="1"/>
  <c r="A1" i="44" l="1"/>
  <c r="E54" i="44" l="1"/>
  <c r="O92" i="44"/>
  <c r="L91" i="44"/>
  <c r="E38" i="44"/>
  <c r="R48" i="44"/>
  <c r="K92" i="44"/>
  <c r="H92" i="44"/>
  <c r="E92" i="44"/>
  <c r="O91" i="44"/>
  <c r="C91" i="44"/>
  <c r="C90" i="44"/>
  <c r="N88" i="44"/>
  <c r="M88" i="44"/>
  <c r="N87" i="44"/>
  <c r="M87" i="44"/>
  <c r="N86" i="44"/>
  <c r="N85" i="44"/>
  <c r="A56" i="44"/>
  <c r="A54" i="44"/>
  <c r="A52" i="44"/>
  <c r="A48" i="44"/>
  <c r="A38" i="44"/>
  <c r="E56" i="44"/>
  <c r="E52" i="44"/>
  <c r="E48" i="44"/>
  <c r="K1" i="44" l="1"/>
  <c r="S75" i="44"/>
  <c r="S72" i="44"/>
  <c r="S71" i="44"/>
  <c r="S70" i="44"/>
  <c r="S69" i="44"/>
  <c r="S65" i="44"/>
  <c r="S64" i="44"/>
  <c r="S63" i="44"/>
  <c r="S62" i="44"/>
  <c r="S61" i="44"/>
  <c r="BH2" i="54" s="1"/>
  <c r="S60" i="44"/>
  <c r="BG2" i="54" s="1"/>
  <c r="S57" i="44"/>
  <c r="S49" i="44"/>
  <c r="AY2" i="54" s="1"/>
  <c r="S44" i="44"/>
  <c r="S43" i="44"/>
  <c r="S42" i="44"/>
  <c r="S41" i="44"/>
  <c r="S40" i="44"/>
  <c r="S39" i="44"/>
  <c r="AP2" i="54" s="1"/>
  <c r="S32" i="44"/>
  <c r="AJ2" i="54" s="1"/>
  <c r="S30" i="44"/>
  <c r="S26" i="44"/>
  <c r="S25" i="44"/>
  <c r="S21" i="44"/>
  <c r="Z2" i="54" s="1"/>
  <c r="S20" i="44"/>
  <c r="Y2" i="54" s="1"/>
  <c r="R75" i="44"/>
  <c r="R72" i="44"/>
  <c r="R71" i="44"/>
  <c r="R70" i="44"/>
  <c r="R69" i="44"/>
  <c r="R65" i="44"/>
  <c r="R64" i="44"/>
  <c r="R63" i="44"/>
  <c r="R62" i="44"/>
  <c r="R61" i="44"/>
  <c r="DG2" i="54" s="1"/>
  <c r="R60" i="44"/>
  <c r="DF2" i="54" s="1"/>
  <c r="R57" i="44"/>
  <c r="R56" i="44"/>
  <c r="R55" i="44"/>
  <c r="DB2" i="54" s="1"/>
  <c r="R53" i="44"/>
  <c r="CZ2" i="54" s="1"/>
  <c r="R52" i="44"/>
  <c r="R51" i="44"/>
  <c r="R50" i="44"/>
  <c r="R49" i="44"/>
  <c r="CW2" i="54" s="1"/>
  <c r="R47" i="44"/>
  <c r="CV2" i="54" s="1"/>
  <c r="R46" i="44"/>
  <c r="CU2" i="54" s="1"/>
  <c r="R45" i="44"/>
  <c r="CT2" i="54" s="1"/>
  <c r="R44" i="44"/>
  <c r="R43" i="44"/>
  <c r="R42" i="44"/>
  <c r="R41" i="44"/>
  <c r="R40" i="44"/>
  <c r="R39" i="44"/>
  <c r="CN2" i="54" s="1"/>
  <c r="R36" i="44"/>
  <c r="R35" i="44"/>
  <c r="CK2" i="54" s="1"/>
  <c r="R34" i="44"/>
  <c r="CJ2" i="54" s="1"/>
  <c r="R32" i="44"/>
  <c r="CH2" i="54" s="1"/>
  <c r="R30" i="44"/>
  <c r="R29" i="44"/>
  <c r="R26" i="44"/>
  <c r="R25" i="44"/>
  <c r="R23" i="44"/>
  <c r="R21" i="44"/>
  <c r="BX2" i="54" s="1"/>
  <c r="R20" i="44"/>
  <c r="BW2" i="54" s="1"/>
  <c r="R18" i="44"/>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U7" i="44"/>
  <c r="S29" i="44" s="1"/>
  <c r="S47" i="44" l="1"/>
  <c r="AX2" i="54" s="1"/>
  <c r="S46" i="44"/>
  <c r="AW2" i="54" s="1"/>
  <c r="S45" i="44"/>
  <c r="AV2" i="54" s="1"/>
  <c r="S35" i="44"/>
  <c r="AM2" i="54" s="1"/>
  <c r="S34" i="44"/>
  <c r="AL2" i="54" s="1"/>
  <c r="S23" i="44"/>
  <c r="S55" i="44"/>
  <c r="BD2" i="54" s="1"/>
  <c r="S51" i="44"/>
  <c r="S50" i="44"/>
  <c r="R33" i="44"/>
  <c r="CI2" i="54" s="1"/>
  <c r="R37" i="44"/>
  <c r="CM2" i="54" s="1"/>
  <c r="S37" i="44"/>
  <c r="AO2" i="54" s="1"/>
  <c r="R24" i="44"/>
  <c r="S24" i="44"/>
  <c r="R58" i="44"/>
  <c r="S58" i="44"/>
  <c r="BF2" i="54" s="1"/>
  <c r="S33" i="44" l="1"/>
  <c r="AK2" i="54" s="1"/>
  <c r="S53" i="44"/>
  <c r="BB2" i="54" s="1"/>
  <c r="R28" i="44"/>
  <c r="S28" i="44"/>
  <c r="AG2" i="54" s="1"/>
  <c r="R67" i="44"/>
  <c r="S67" i="44"/>
  <c r="S76" i="44" l="1"/>
  <c r="R76" i="44"/>
  <c r="S74" i="44"/>
  <c r="R74" i="44"/>
</calcChain>
</file>

<file path=xl/sharedStrings.xml><?xml version="1.0" encoding="utf-8"?>
<sst xmlns="http://schemas.openxmlformats.org/spreadsheetml/2006/main" count="6768" uniqueCount="3136">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</sst>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vertical="center" shrinkToFit="1"/>
      <protection locked="0"/>
    </xf>
    <xf numFmtId="179" fontId="4" fillId="0" borderId="5" xfId="0" quotePrefix="1" applyNumberFormat="1" applyFont="1" applyBorder="1" applyAlignment="1" applyProtection="1">
      <alignmen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57" fontId="0" fillId="0" borderId="0" xfId="0" applyNumberFormat="1">
      <alignment vertical="center"/>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 fontId="0" fillId="0" borderId="0" xfId="0" applyNumberFormat="1" applyFill="1">
      <alignment vertical="center"/>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1" t="str">
        <f>Q1</f>
        <v>未記載セルチェック：【未記載セル（色付）が残っています。】</v>
      </c>
      <c r="B1" s="231"/>
      <c r="C1" s="231"/>
      <c r="D1" s="231"/>
      <c r="E1" s="231"/>
      <c r="F1" s="231"/>
      <c r="G1" s="231"/>
      <c r="H1" s="231"/>
      <c r="I1" s="231"/>
      <c r="J1" s="231"/>
      <c r="K1" s="231" t="str">
        <f>R1</f>
        <v>内訳数値チェック：【記載Ｏ.Ｋ.】</v>
      </c>
      <c r="L1" s="231"/>
      <c r="M1" s="231"/>
      <c r="N1" s="231"/>
      <c r="O1" s="231"/>
      <c r="P1" s="231"/>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185" t="s">
        <v>117</v>
      </c>
      <c r="B3" s="185"/>
      <c r="C3" s="185"/>
      <c r="D3" s="185"/>
      <c r="E3" s="185"/>
      <c r="F3" s="185"/>
      <c r="G3" s="185"/>
      <c r="H3" s="185"/>
      <c r="I3" s="185"/>
      <c r="J3" s="185"/>
      <c r="K3" s="185"/>
      <c r="L3" s="185"/>
      <c r="M3" s="185"/>
      <c r="N3" s="185"/>
      <c r="O3" s="185"/>
      <c r="P3" s="18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63" t="s">
        <v>3056</v>
      </c>
      <c r="S5" s="19" t="s">
        <v>3048</v>
      </c>
      <c r="T5" s="8" t="s">
        <v>2548</v>
      </c>
      <c r="U5" s="8" t="s">
        <v>207</v>
      </c>
      <c r="V5" s="8" t="s">
        <v>208</v>
      </c>
    </row>
    <row r="6" spans="1:22" ht="13.9" customHeight="1" x14ac:dyDescent="0.4">
      <c r="K6" s="9" t="s">
        <v>119</v>
      </c>
      <c r="L6" s="47"/>
      <c r="M6" s="46"/>
      <c r="N6" s="90"/>
      <c r="O6" s="92"/>
      <c r="P6" s="91"/>
      <c r="Q6" s="19"/>
      <c r="R6" s="163" t="s">
        <v>3057</v>
      </c>
      <c r="S6" s="19" t="s">
        <v>3049</v>
      </c>
      <c r="T6" s="8" t="s">
        <v>2549</v>
      </c>
      <c r="U6" s="18">
        <v>0.1</v>
      </c>
      <c r="V6" s="18">
        <v>0.08</v>
      </c>
    </row>
    <row r="7" spans="1:22" ht="13.9" customHeight="1" x14ac:dyDescent="0.4">
      <c r="K7" s="9" t="s">
        <v>116</v>
      </c>
      <c r="L7" s="48"/>
      <c r="M7" s="64"/>
      <c r="N7" s="86"/>
      <c r="O7" s="87"/>
      <c r="P7" s="88"/>
      <c r="Q7" s="19"/>
      <c r="R7" s="163"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194" t="s">
        <v>87</v>
      </c>
      <c r="B10" s="194"/>
      <c r="C10" s="89"/>
      <c r="D10" s="96"/>
      <c r="E10" s="96"/>
      <c r="F10" s="96"/>
      <c r="G10" s="96"/>
      <c r="H10" s="96"/>
      <c r="I10" s="96"/>
      <c r="J10" s="96"/>
      <c r="K10" s="96"/>
      <c r="L10" s="96"/>
      <c r="M10" s="96"/>
      <c r="N10" s="96"/>
      <c r="O10" s="96"/>
      <c r="P10" s="97"/>
      <c r="Q10" s="12"/>
      <c r="R10" s="12"/>
      <c r="S10" s="12"/>
    </row>
    <row r="11" spans="1:22" ht="13.9" customHeight="1" x14ac:dyDescent="0.4">
      <c r="A11" s="194" t="s">
        <v>2649</v>
      </c>
      <c r="B11" s="194"/>
      <c r="C11" s="89"/>
      <c r="D11" s="96"/>
      <c r="E11" s="96"/>
      <c r="F11" s="96"/>
      <c r="G11" s="96"/>
      <c r="H11" s="96"/>
      <c r="I11" s="97"/>
      <c r="J11" s="189" t="s">
        <v>2652</v>
      </c>
      <c r="K11" s="189"/>
      <c r="L11" s="94"/>
      <c r="M11" s="189" t="s">
        <v>2653</v>
      </c>
      <c r="N11" s="189"/>
      <c r="O11" s="93"/>
      <c r="P11" s="101"/>
      <c r="Q11" s="12"/>
      <c r="R11" s="12"/>
      <c r="S11" s="12"/>
    </row>
    <row r="12" spans="1:22" ht="13.9" customHeight="1" x14ac:dyDescent="0.4">
      <c r="A12" s="193" t="s">
        <v>2650</v>
      </c>
      <c r="B12" s="193"/>
      <c r="C12" s="189" t="s">
        <v>325</v>
      </c>
      <c r="D12" s="189"/>
      <c r="E12" s="95"/>
      <c r="F12" s="102"/>
      <c r="G12" s="73" t="s">
        <v>326</v>
      </c>
      <c r="H12" s="95"/>
      <c r="I12" s="102"/>
      <c r="J12" s="41" t="s">
        <v>2651</v>
      </c>
      <c r="K12" s="95"/>
      <c r="L12" s="102"/>
      <c r="M12" s="189" t="s">
        <v>2546</v>
      </c>
      <c r="N12" s="18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c r="Q14" s="14"/>
      <c r="R14" s="16" t="s">
        <v>122</v>
      </c>
      <c r="S14" s="14"/>
    </row>
    <row r="15" spans="1:22" ht="6" customHeight="1" x14ac:dyDescent="0.4">
      <c r="Q15" s="12"/>
      <c r="R15" s="12"/>
      <c r="S15" s="12"/>
    </row>
    <row r="16" spans="1:22" ht="13.9" customHeight="1" x14ac:dyDescent="0.4">
      <c r="A16" s="219" t="s">
        <v>88</v>
      </c>
      <c r="B16" s="220"/>
      <c r="C16" s="221"/>
      <c r="D16" s="98"/>
      <c r="E16" s="99"/>
      <c r="P16" s="17" t="s">
        <v>152</v>
      </c>
      <c r="Q16" s="20"/>
      <c r="R16" s="12"/>
      <c r="S16" s="12"/>
    </row>
    <row r="17" spans="1:20" ht="13.9" customHeight="1" x14ac:dyDescent="0.4">
      <c r="A17" s="240" t="s">
        <v>89</v>
      </c>
      <c r="B17" s="240"/>
      <c r="C17" s="240"/>
      <c r="D17" s="240"/>
      <c r="E17" s="240"/>
      <c r="F17" s="240"/>
      <c r="G17" s="240"/>
      <c r="H17" s="240"/>
      <c r="I17" s="240"/>
      <c r="J17" s="240"/>
      <c r="K17" s="240"/>
      <c r="L17" s="71" t="s">
        <v>164</v>
      </c>
      <c r="M17" s="234" t="s">
        <v>163</v>
      </c>
      <c r="N17" s="180"/>
      <c r="O17" s="180"/>
      <c r="P17" s="181"/>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53" t="str">
        <f>IF($L$32="","",IF($L$32=SUM(L33,L37,L45,L47,L51,L53,L56,L57),"","←内訳と不一致"))</f>
        <v/>
      </c>
      <c r="N32" s="121"/>
      <c r="O32" s="124"/>
      <c r="P32" s="125"/>
      <c r="Q32" s="12" t="str">
        <f>D32</f>
        <v>医業費用</v>
      </c>
      <c r="R32" s="81">
        <f t="shared" ref="R32:R37" si="1">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53" t="str">
        <f>IF($L$33="","",IF($L$33&gt;=SUM(L34:L36),"","←内訳より小さい"))</f>
        <v/>
      </c>
      <c r="N33" s="121"/>
      <c r="O33" s="121"/>
      <c r="P33" s="123"/>
      <c r="Q33" s="12" t="str">
        <f>E33</f>
        <v>材料費</v>
      </c>
      <c r="R33" s="81">
        <f t="shared" si="1"/>
        <v>0</v>
      </c>
      <c r="S33" s="82">
        <f>IF($D$16=$T$5,SUM(S34:S36),L33)</f>
        <v>0</v>
      </c>
    </row>
    <row r="34" spans="1:20" ht="13.9" customHeight="1" x14ac:dyDescent="0.4">
      <c r="A34" s="135" t="s">
        <v>187</v>
      </c>
      <c r="B34" s="121"/>
      <c r="C34" s="121"/>
      <c r="D34" s="121"/>
      <c r="E34" s="121"/>
      <c r="F34" s="121" t="s">
        <v>94</v>
      </c>
      <c r="G34" s="121"/>
      <c r="H34" s="121"/>
      <c r="I34" s="121"/>
      <c r="J34" s="121"/>
      <c r="K34" s="121"/>
      <c r="L34" s="143"/>
      <c r="M34" s="141" t="s">
        <v>206</v>
      </c>
      <c r="N34" s="121"/>
      <c r="O34" s="121"/>
      <c r="P34" s="123"/>
      <c r="Q34" s="12" t="str">
        <f>F34</f>
        <v>医薬品費</v>
      </c>
      <c r="R34" s="81">
        <f t="shared" si="1"/>
        <v>0</v>
      </c>
      <c r="S34" s="82">
        <f>IF($D$16=$T$5,ROUNDDOWN(L34*$U$7,0),L34)</f>
        <v>0</v>
      </c>
      <c r="T34" s="8" t="s">
        <v>95</v>
      </c>
    </row>
    <row r="35" spans="1:20" ht="13.9" customHeight="1" x14ac:dyDescent="0.4">
      <c r="A35" s="135" t="s">
        <v>188</v>
      </c>
      <c r="B35" s="121"/>
      <c r="C35" s="121"/>
      <c r="D35" s="121"/>
      <c r="E35" s="121"/>
      <c r="F35" s="121" t="s">
        <v>96</v>
      </c>
      <c r="G35" s="121"/>
      <c r="H35" s="121"/>
      <c r="I35" s="121"/>
      <c r="J35" s="121"/>
      <c r="K35" s="121"/>
      <c r="L35" s="143"/>
      <c r="M35" s="141" t="s">
        <v>206</v>
      </c>
      <c r="N35" s="121"/>
      <c r="O35" s="121"/>
      <c r="P35" s="123"/>
      <c r="Q35" s="12" t="str">
        <f>F35</f>
        <v>診療材料費、医療消耗器具備品費</v>
      </c>
      <c r="R35" s="81">
        <f t="shared" si="1"/>
        <v>0</v>
      </c>
      <c r="S35" s="82">
        <f>IF($D$16=$T$5,ROUNDDOWN(L35*$U$7,0),L35)</f>
        <v>0</v>
      </c>
      <c r="T35" s="8" t="s">
        <v>97</v>
      </c>
    </row>
    <row r="36" spans="1:20" ht="13.9" customHeight="1" x14ac:dyDescent="0.4">
      <c r="A36" s="135" t="s">
        <v>189</v>
      </c>
      <c r="B36" s="121"/>
      <c r="C36" s="121"/>
      <c r="D36" s="121"/>
      <c r="E36" s="121"/>
      <c r="F36" s="121" t="s">
        <v>98</v>
      </c>
      <c r="G36" s="121"/>
      <c r="H36" s="121"/>
      <c r="I36" s="121"/>
      <c r="J36" s="121"/>
      <c r="K36" s="121"/>
      <c r="L36" s="144"/>
      <c r="M36" s="141" t="s">
        <v>206</v>
      </c>
      <c r="N36" s="121"/>
      <c r="O36" s="121"/>
      <c r="P36" s="123"/>
      <c r="Q36" s="12" t="str">
        <f>F36</f>
        <v>給食用材料費</v>
      </c>
      <c r="R36" s="81">
        <f t="shared" si="1"/>
        <v>0</v>
      </c>
      <c r="S36" s="84">
        <f>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53"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5"/>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43"/>
      <c r="M39" s="141" t="s">
        <v>206</v>
      </c>
      <c r="N39" s="121"/>
      <c r="O39" s="121"/>
      <c r="P39" s="123"/>
      <c r="Q39" s="12" t="str">
        <f t="shared" ref="Q39:Q44" si="2">F39</f>
        <v>役員報酬</v>
      </c>
      <c r="R39" s="81">
        <f t="shared" ref="R39:R53" si="3">IF($D$16=$T$6,"－",L39)</f>
        <v>0</v>
      </c>
      <c r="S39" s="83">
        <f t="shared" ref="S39:S44" si="4">IF($D$16=$T$5,L39,L39)</f>
        <v>0</v>
      </c>
      <c r="T39" s="8" t="s">
        <v>319</v>
      </c>
    </row>
    <row r="40" spans="1:20" ht="13.9" customHeight="1" x14ac:dyDescent="0.4">
      <c r="A40" s="135" t="s">
        <v>191</v>
      </c>
      <c r="B40" s="121"/>
      <c r="C40" s="121"/>
      <c r="D40" s="121"/>
      <c r="E40" s="121"/>
      <c r="F40" s="121" t="s">
        <v>99</v>
      </c>
      <c r="G40" s="121"/>
      <c r="H40" s="121"/>
      <c r="I40" s="121"/>
      <c r="J40" s="121"/>
      <c r="K40" s="121"/>
      <c r="L40" s="143"/>
      <c r="M40" s="141" t="s">
        <v>206</v>
      </c>
      <c r="N40" s="121"/>
      <c r="O40" s="121"/>
      <c r="P40" s="123"/>
      <c r="Q40" s="12" t="str">
        <f t="shared" si="2"/>
        <v>給料</v>
      </c>
      <c r="R40" s="81">
        <f t="shared" si="3"/>
        <v>0</v>
      </c>
      <c r="S40" s="83">
        <f t="shared" si="4"/>
        <v>0</v>
      </c>
      <c r="T40" s="8" t="s">
        <v>313</v>
      </c>
    </row>
    <row r="41" spans="1:20" ht="13.9" customHeight="1" x14ac:dyDescent="0.4">
      <c r="A41" s="135" t="s">
        <v>315</v>
      </c>
      <c r="B41" s="121"/>
      <c r="C41" s="121"/>
      <c r="D41" s="121"/>
      <c r="E41" s="121"/>
      <c r="F41" s="121" t="s">
        <v>100</v>
      </c>
      <c r="G41" s="121"/>
      <c r="H41" s="121"/>
      <c r="I41" s="121"/>
      <c r="J41" s="121"/>
      <c r="K41" s="121"/>
      <c r="L41" s="143"/>
      <c r="M41" s="141" t="s">
        <v>206</v>
      </c>
      <c r="N41" s="121"/>
      <c r="O41" s="121"/>
      <c r="P41" s="123"/>
      <c r="Q41" s="12" t="str">
        <f t="shared" si="2"/>
        <v>賞与</v>
      </c>
      <c r="R41" s="81">
        <f t="shared" si="3"/>
        <v>0</v>
      </c>
      <c r="S41" s="83">
        <f t="shared" si="4"/>
        <v>0</v>
      </c>
      <c r="T41" s="8" t="s">
        <v>3</v>
      </c>
    </row>
    <row r="42" spans="1:20" ht="13.9" customHeight="1" x14ac:dyDescent="0.4">
      <c r="A42" s="135" t="s">
        <v>316</v>
      </c>
      <c r="B42" s="121"/>
      <c r="C42" s="121"/>
      <c r="D42" s="121"/>
      <c r="E42" s="121"/>
      <c r="F42" s="121" t="s">
        <v>101</v>
      </c>
      <c r="G42" s="121"/>
      <c r="H42" s="121"/>
      <c r="I42" s="121"/>
      <c r="J42" s="121"/>
      <c r="K42" s="121"/>
      <c r="L42" s="143"/>
      <c r="M42" s="141" t="s">
        <v>206</v>
      </c>
      <c r="N42" s="121"/>
      <c r="O42" s="121"/>
      <c r="P42" s="123"/>
      <c r="Q42" s="12" t="str">
        <f t="shared" si="2"/>
        <v>賞与引当金繰入額</v>
      </c>
      <c r="R42" s="81">
        <f t="shared" si="3"/>
        <v>0</v>
      </c>
      <c r="S42" s="83">
        <f t="shared" si="4"/>
        <v>0</v>
      </c>
      <c r="T42" s="8" t="s">
        <v>4</v>
      </c>
    </row>
    <row r="43" spans="1:20" ht="13.9" customHeight="1" x14ac:dyDescent="0.4">
      <c r="A43" s="135" t="s">
        <v>317</v>
      </c>
      <c r="B43" s="121"/>
      <c r="C43" s="121"/>
      <c r="D43" s="121"/>
      <c r="E43" s="121"/>
      <c r="F43" s="121" t="s">
        <v>102</v>
      </c>
      <c r="G43" s="121"/>
      <c r="H43" s="121"/>
      <c r="I43" s="121"/>
      <c r="J43" s="121"/>
      <c r="K43" s="121"/>
      <c r="L43" s="143"/>
      <c r="M43" s="141" t="s">
        <v>206</v>
      </c>
      <c r="N43" s="121"/>
      <c r="O43" s="121"/>
      <c r="P43" s="123"/>
      <c r="Q43" s="12" t="str">
        <f t="shared" si="2"/>
        <v>退職給付費用</v>
      </c>
      <c r="R43" s="81">
        <f t="shared" si="3"/>
        <v>0</v>
      </c>
      <c r="S43" s="83">
        <f t="shared" si="4"/>
        <v>0</v>
      </c>
      <c r="T43" s="8" t="s">
        <v>5</v>
      </c>
    </row>
    <row r="44" spans="1:20" ht="13.9" customHeight="1" x14ac:dyDescent="0.4">
      <c r="A44" s="135" t="s">
        <v>318</v>
      </c>
      <c r="B44" s="121"/>
      <c r="C44" s="121"/>
      <c r="D44" s="121"/>
      <c r="E44" s="121"/>
      <c r="F44" s="121" t="s">
        <v>103</v>
      </c>
      <c r="G44" s="121"/>
      <c r="H44" s="121"/>
      <c r="I44" s="121"/>
      <c r="J44" s="121"/>
      <c r="K44" s="121"/>
      <c r="L44" s="143"/>
      <c r="M44" s="141" t="s">
        <v>206</v>
      </c>
      <c r="N44" s="121"/>
      <c r="O44" s="121"/>
      <c r="P44" s="123"/>
      <c r="Q44" s="12" t="str">
        <f t="shared" si="2"/>
        <v>法定福利費</v>
      </c>
      <c r="R44" s="81">
        <f t="shared" si="3"/>
        <v>0</v>
      </c>
      <c r="S44" s="83">
        <f t="shared" si="4"/>
        <v>0</v>
      </c>
      <c r="T44" s="8" t="s">
        <v>6</v>
      </c>
    </row>
    <row r="45" spans="1:20" ht="13.9" customHeight="1" x14ac:dyDescent="0.4">
      <c r="A45" s="135" t="s">
        <v>175</v>
      </c>
      <c r="B45" s="121"/>
      <c r="C45" s="121"/>
      <c r="D45" s="121"/>
      <c r="E45" s="121" t="s">
        <v>16</v>
      </c>
      <c r="F45" s="121"/>
      <c r="G45" s="121"/>
      <c r="H45" s="121"/>
      <c r="I45" s="121"/>
      <c r="J45" s="121"/>
      <c r="K45" s="121"/>
      <c r="L45" s="115"/>
      <c r="M45" s="153"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2">
        <f>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53"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f t="shared" si="3"/>
        <v>0</v>
      </c>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3">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2">
        <f>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f t="shared" si="3"/>
        <v>0</v>
      </c>
      <c r="S52" s="83"/>
    </row>
    <row r="53" spans="1:20" ht="13.9" customHeight="1" x14ac:dyDescent="0.4">
      <c r="A53" s="135" t="s">
        <v>196</v>
      </c>
      <c r="B53" s="121"/>
      <c r="C53" s="121"/>
      <c r="D53" s="121"/>
      <c r="E53" s="121" t="s">
        <v>17</v>
      </c>
      <c r="F53" s="121"/>
      <c r="G53" s="121"/>
      <c r="H53" s="121"/>
      <c r="I53" s="121"/>
      <c r="J53" s="121"/>
      <c r="K53" s="121"/>
      <c r="L53" s="115"/>
      <c r="M53" s="153" t="str">
        <f>IF($L$53="","",IF($L$53&gt;=SUM(L55),"","←内訳より小さい"))</f>
        <v/>
      </c>
      <c r="N53" s="121"/>
      <c r="O53" s="121"/>
      <c r="P53" s="123"/>
      <c r="Q53" s="12" t="str">
        <f>E53</f>
        <v>経費</v>
      </c>
      <c r="R53" s="81">
        <f t="shared" si="3"/>
        <v>0</v>
      </c>
      <c r="S53" s="82">
        <f>IF($D$16=$T$5,(L53-L54)+ROUNDDOWN(L54*$U$7,0)+L56+((L19+ROUNDDOWN(L23*$U$7,0)+L24+ROUNDDOWN(L28*$U$7,0))-L18)-((ROUNDDOWN((L32-(L37-L38)-(L47-L48)-(L51-L52)-(L53-L54)-L56-L57-L36)*$U$7,0))+((L37-L38)+(L47-L48)+(L51-L52)+(L53-L54)+L56+L57+(ROUNDDOWN(L36*$V$7,0)))-L32),L53)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2">
        <f>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3">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53"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53"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53"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6"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7"/>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8" t="str">
        <f>IF(OR($L$75="*",$L$75="＊",$L$75=""),"-",L74-L75)</f>
        <v>-</v>
      </c>
      <c r="M76" s="149"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185" t="s">
        <v>3010</v>
      </c>
      <c r="B83" s="185"/>
      <c r="C83" s="185"/>
      <c r="D83" s="185"/>
      <c r="E83" s="185"/>
      <c r="F83" s="185"/>
      <c r="G83" s="185"/>
      <c r="H83" s="185"/>
      <c r="I83" s="185"/>
      <c r="J83" s="185"/>
      <c r="K83" s="185"/>
      <c r="L83" s="185"/>
      <c r="M83" s="185"/>
      <c r="N83" s="185"/>
      <c r="O83" s="185"/>
      <c r="P83" s="18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8" t="str">
        <f>IF(N5="","",N5)</f>
        <v/>
      </c>
      <c r="O85" s="209"/>
      <c r="P85" s="210"/>
      <c r="Q85" s="17"/>
      <c r="R85" s="17"/>
      <c r="S85" s="19"/>
    </row>
    <row r="86" spans="1:19" ht="13.9" customHeight="1" x14ac:dyDescent="0.4">
      <c r="K86" s="9" t="s">
        <v>119</v>
      </c>
      <c r="L86" s="26"/>
      <c r="M86" s="46"/>
      <c r="N86" s="200" t="str">
        <f>IF(N6="","",N6)</f>
        <v/>
      </c>
      <c r="O86" s="201"/>
      <c r="P86" s="202"/>
      <c r="Q86" s="17"/>
      <c r="R86" s="17"/>
      <c r="S86" s="19"/>
    </row>
    <row r="87" spans="1:19" ht="13.9" customHeight="1" x14ac:dyDescent="0.4">
      <c r="K87" s="9" t="s">
        <v>116</v>
      </c>
      <c r="L87" s="26"/>
      <c r="M87" s="120" t="str">
        <f>IF(M7="","",M7)</f>
        <v/>
      </c>
      <c r="N87" s="208" t="str">
        <f>IF(N7="","",N7)</f>
        <v/>
      </c>
      <c r="O87" s="209"/>
      <c r="P87" s="210"/>
      <c r="Q87" s="17"/>
      <c r="R87" s="17"/>
      <c r="S87" s="19"/>
    </row>
    <row r="88" spans="1:19" ht="13.9" customHeight="1" x14ac:dyDescent="0.4">
      <c r="K88" s="42" t="s">
        <v>118</v>
      </c>
      <c r="L88" s="43"/>
      <c r="M88" s="120" t="str">
        <f>IF(M8="","",M8)</f>
        <v/>
      </c>
      <c r="N88" s="208" t="str">
        <f>IF(N8="","",N8)</f>
        <v/>
      </c>
      <c r="O88" s="209"/>
      <c r="P88" s="210"/>
      <c r="Q88" s="17"/>
      <c r="R88" s="17"/>
      <c r="S88" s="19"/>
    </row>
    <row r="89" spans="1:19" ht="6" customHeight="1" x14ac:dyDescent="0.4">
      <c r="R89" s="12"/>
    </row>
    <row r="90" spans="1:19" ht="13.9" customHeight="1" x14ac:dyDescent="0.4">
      <c r="A90" s="76" t="s">
        <v>87</v>
      </c>
      <c r="B90" s="77"/>
      <c r="C90" s="203" t="str">
        <f>IF(C10="","",C10)</f>
        <v/>
      </c>
      <c r="D90" s="204"/>
      <c r="E90" s="204"/>
      <c r="F90" s="204"/>
      <c r="G90" s="204"/>
      <c r="H90" s="204"/>
      <c r="I90" s="204"/>
      <c r="J90" s="204"/>
      <c r="K90" s="204"/>
      <c r="L90" s="204"/>
      <c r="M90" s="204"/>
      <c r="N90" s="204"/>
      <c r="O90" s="204"/>
      <c r="P90" s="205"/>
      <c r="Q90" s="30"/>
      <c r="R90" s="12"/>
    </row>
    <row r="91" spans="1:19" ht="13.9" customHeight="1" x14ac:dyDescent="0.4">
      <c r="A91" s="76" t="s">
        <v>2649</v>
      </c>
      <c r="B91" s="77"/>
      <c r="C91" s="203" t="str">
        <f>IF(C11="","",C11)</f>
        <v/>
      </c>
      <c r="D91" s="204"/>
      <c r="E91" s="204"/>
      <c r="F91" s="204"/>
      <c r="G91" s="204"/>
      <c r="H91" s="204"/>
      <c r="I91" s="205"/>
      <c r="J91" s="224" t="s">
        <v>2652</v>
      </c>
      <c r="K91" s="225"/>
      <c r="L91" s="112" t="str">
        <f>IF(L11="","",L11)</f>
        <v/>
      </c>
      <c r="M91" s="206" t="s">
        <v>2653</v>
      </c>
      <c r="N91" s="207"/>
      <c r="O91" s="191" t="str">
        <f>IF(O11="","",O11)</f>
        <v/>
      </c>
      <c r="P91" s="192"/>
      <c r="Q91" s="30"/>
      <c r="R91" s="12"/>
    </row>
    <row r="92" spans="1:19" ht="13.9" customHeight="1" x14ac:dyDescent="0.4">
      <c r="A92" s="222" t="s">
        <v>2650</v>
      </c>
      <c r="B92" s="223"/>
      <c r="C92" s="203" t="s">
        <v>325</v>
      </c>
      <c r="D92" s="205"/>
      <c r="E92" s="170" t="str">
        <f>IF(E12="","",E12)</f>
        <v/>
      </c>
      <c r="F92" s="171"/>
      <c r="G92" s="79" t="s">
        <v>326</v>
      </c>
      <c r="H92" s="170" t="str">
        <f>IF(H12="","",H12)</f>
        <v/>
      </c>
      <c r="I92" s="171"/>
      <c r="J92" s="78" t="s">
        <v>2651</v>
      </c>
      <c r="K92" s="190" t="str">
        <f>IF(K12="","",K12)</f>
        <v/>
      </c>
      <c r="L92" s="190"/>
      <c r="M92" s="203" t="s">
        <v>2546</v>
      </c>
      <c r="N92" s="205"/>
      <c r="O92" s="190" t="str">
        <f>IF(O12="","",O12)</f>
        <v/>
      </c>
      <c r="P92" s="19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row>
    <row r="95" spans="1:19" ht="6" customHeight="1" x14ac:dyDescent="0.4"/>
    <row r="96" spans="1:19" ht="13.9" customHeight="1" x14ac:dyDescent="0.4">
      <c r="A96" s="219" t="s">
        <v>3055</v>
      </c>
      <c r="B96" s="220"/>
      <c r="C96" s="220"/>
      <c r="D96" s="220"/>
      <c r="E96" s="221"/>
      <c r="F96" s="167"/>
      <c r="G96" s="162"/>
      <c r="P96" s="17" t="s">
        <v>152</v>
      </c>
      <c r="Q96" s="28"/>
      <c r="S96" s="12"/>
    </row>
    <row r="97" spans="1:16" ht="13.9" customHeight="1" thickBot="1" x14ac:dyDescent="0.45">
      <c r="A97" s="241" t="s">
        <v>157</v>
      </c>
      <c r="B97" s="242"/>
      <c r="C97" s="242"/>
      <c r="D97" s="242"/>
      <c r="E97" s="243"/>
      <c r="F97" s="235" t="s">
        <v>2936</v>
      </c>
      <c r="G97" s="236"/>
      <c r="H97" s="236"/>
      <c r="I97" s="236"/>
      <c r="J97" s="236"/>
      <c r="K97" s="237"/>
      <c r="L97" s="195" t="s">
        <v>2935</v>
      </c>
      <c r="M97" s="186" t="s">
        <v>2937</v>
      </c>
      <c r="N97" s="187"/>
      <c r="O97" s="187"/>
      <c r="P97" s="188"/>
    </row>
    <row r="98" spans="1:16" ht="13.9" customHeight="1" x14ac:dyDescent="0.4">
      <c r="A98" s="244"/>
      <c r="B98" s="231"/>
      <c r="C98" s="231"/>
      <c r="D98" s="231"/>
      <c r="E98" s="231"/>
      <c r="F98" s="173" t="s">
        <v>2705</v>
      </c>
      <c r="G98" s="174"/>
      <c r="H98" s="174"/>
      <c r="I98" s="175"/>
      <c r="J98" s="173" t="s">
        <v>2934</v>
      </c>
      <c r="K98" s="175"/>
      <c r="L98" s="196"/>
      <c r="M98" s="173" t="s">
        <v>2706</v>
      </c>
      <c r="N98" s="174"/>
      <c r="O98" s="174"/>
      <c r="P98" s="238" t="s">
        <v>2708</v>
      </c>
    </row>
    <row r="99" spans="1:16" ht="13.9" customHeight="1" x14ac:dyDescent="0.4">
      <c r="A99" s="244"/>
      <c r="B99" s="231"/>
      <c r="C99" s="231"/>
      <c r="D99" s="231"/>
      <c r="E99" s="231"/>
      <c r="F99" s="179" t="s">
        <v>2706</v>
      </c>
      <c r="G99" s="180"/>
      <c r="H99" s="181"/>
      <c r="I99" s="182" t="s">
        <v>2708</v>
      </c>
      <c r="J99" s="216" t="s">
        <v>2707</v>
      </c>
      <c r="K99" s="182" t="s">
        <v>2708</v>
      </c>
      <c r="L99" s="196"/>
      <c r="M99" s="232" t="s">
        <v>2917</v>
      </c>
      <c r="N99" s="233"/>
      <c r="O99" s="176" t="s">
        <v>2723</v>
      </c>
      <c r="P99" s="184"/>
    </row>
    <row r="100" spans="1:16" ht="13.9" customHeight="1" x14ac:dyDescent="0.4">
      <c r="A100" s="244"/>
      <c r="B100" s="231"/>
      <c r="C100" s="231"/>
      <c r="D100" s="231"/>
      <c r="E100" s="231"/>
      <c r="F100" s="226" t="s">
        <v>2917</v>
      </c>
      <c r="G100" s="221"/>
      <c r="H100" s="177" t="s">
        <v>2723</v>
      </c>
      <c r="I100" s="183"/>
      <c r="J100" s="217"/>
      <c r="K100" s="183"/>
      <c r="L100" s="196"/>
      <c r="M100" s="169" t="s">
        <v>2703</v>
      </c>
      <c r="N100" s="172" t="s">
        <v>2704</v>
      </c>
      <c r="O100" s="176"/>
      <c r="P100" s="184"/>
    </row>
    <row r="101" spans="1:16" ht="13.9" customHeight="1" x14ac:dyDescent="0.4">
      <c r="A101" s="245"/>
      <c r="B101" s="246"/>
      <c r="C101" s="246"/>
      <c r="D101" s="246"/>
      <c r="E101" s="246"/>
      <c r="F101" s="154" t="s">
        <v>158</v>
      </c>
      <c r="G101" s="120" t="s">
        <v>159</v>
      </c>
      <c r="H101" s="178"/>
      <c r="I101" s="184"/>
      <c r="J101" s="218"/>
      <c r="K101" s="184"/>
      <c r="L101" s="196"/>
      <c r="M101" s="169"/>
      <c r="N101" s="172"/>
      <c r="O101" s="176"/>
      <c r="P101" s="239"/>
    </row>
    <row r="102" spans="1:16" ht="21" customHeight="1" x14ac:dyDescent="0.4">
      <c r="A102" s="85" t="s">
        <v>124</v>
      </c>
      <c r="B102" s="198" t="s">
        <v>2709</v>
      </c>
      <c r="C102" s="199"/>
      <c r="D102" s="199"/>
      <c r="E102" s="199"/>
      <c r="F102" s="106"/>
      <c r="G102" s="155"/>
      <c r="H102" s="155"/>
      <c r="I102" s="165" t="str">
        <f>IF(F96=R5,"-","")</f>
        <v/>
      </c>
      <c r="J102" s="106"/>
      <c r="K102" s="156" t="str">
        <f>IF(F96=R5,"-","")</f>
        <v/>
      </c>
      <c r="L102" s="196"/>
      <c r="M102" s="106"/>
      <c r="N102" s="155"/>
      <c r="O102" s="155"/>
      <c r="P102" s="156" t="str">
        <f>IF(F96=R5,"-","")</f>
        <v/>
      </c>
    </row>
    <row r="103" spans="1:16" ht="21" customHeight="1" x14ac:dyDescent="0.4">
      <c r="A103" s="85" t="s">
        <v>126</v>
      </c>
      <c r="B103" s="198" t="s">
        <v>2710</v>
      </c>
      <c r="C103" s="199"/>
      <c r="D103" s="199"/>
      <c r="E103" s="199"/>
      <c r="F103" s="157"/>
      <c r="G103" s="155"/>
      <c r="H103" s="155"/>
      <c r="I103" s="165" t="str">
        <f>IF(F96=R5,"-","")</f>
        <v/>
      </c>
      <c r="J103" s="157"/>
      <c r="K103" s="156" t="str">
        <f>IF(F96=R5,"-","")</f>
        <v/>
      </c>
      <c r="L103" s="196"/>
      <c r="M103" s="157"/>
      <c r="N103" s="155"/>
      <c r="O103" s="155"/>
      <c r="P103" s="156" t="str">
        <f>IF(F96=R5,"-","")</f>
        <v/>
      </c>
    </row>
    <row r="104" spans="1:16" ht="21" customHeight="1" x14ac:dyDescent="0.4">
      <c r="A104" s="85" t="s">
        <v>127</v>
      </c>
      <c r="B104" s="198" t="s">
        <v>2711</v>
      </c>
      <c r="C104" s="199"/>
      <c r="D104" s="199"/>
      <c r="E104" s="199"/>
      <c r="F104" s="157"/>
      <c r="G104" s="155"/>
      <c r="H104" s="155"/>
      <c r="I104" s="165" t="str">
        <f>IF(F96=R5,"-","")</f>
        <v/>
      </c>
      <c r="J104" s="157"/>
      <c r="K104" s="156" t="str">
        <f>IF(F96=R5,"-","")</f>
        <v/>
      </c>
      <c r="L104" s="196"/>
      <c r="M104" s="157"/>
      <c r="N104" s="155"/>
      <c r="O104" s="155"/>
      <c r="P104" s="156" t="str">
        <f>IF(F96=R5,"-","")</f>
        <v/>
      </c>
    </row>
    <row r="105" spans="1:16" ht="21" customHeight="1" x14ac:dyDescent="0.4">
      <c r="A105" s="85" t="s">
        <v>128</v>
      </c>
      <c r="B105" s="214" t="s">
        <v>59</v>
      </c>
      <c r="C105" s="215"/>
      <c r="D105" s="215"/>
      <c r="E105" s="215"/>
      <c r="F105" s="157">
        <f>SUBTOTAL(9,$F$106:$F$109)</f>
        <v>0</v>
      </c>
      <c r="G105" s="155">
        <f>SUBTOTAL(9,$G$106:$G$109)</f>
        <v>0</v>
      </c>
      <c r="H105" s="155">
        <f>SUBTOTAL(9,$H$106:$H$109)</f>
        <v>0</v>
      </c>
      <c r="I105" s="165">
        <f>SUBTOTAL(9,$I$106:$I$109)</f>
        <v>0</v>
      </c>
      <c r="J105" s="157">
        <f>SUBTOTAL(9,$J$106:$J$109)</f>
        <v>0</v>
      </c>
      <c r="K105" s="156">
        <f>SUBTOTAL(9,$K$106:$K$109)</f>
        <v>0</v>
      </c>
      <c r="L105" s="196"/>
      <c r="M105" s="157">
        <f>SUBTOTAL(9,$M$106:$M$109)</f>
        <v>0</v>
      </c>
      <c r="N105" s="155">
        <f>SUBTOTAL(9,$N$106:$N$109)</f>
        <v>0</v>
      </c>
      <c r="O105" s="155">
        <f>SUBTOTAL(9,$O$106:$O$109)</f>
        <v>0</v>
      </c>
      <c r="P105" s="156">
        <f>SUBTOTAL(9,$P$106:$P$109)</f>
        <v>0</v>
      </c>
    </row>
    <row r="106" spans="1:16" ht="21" customHeight="1" x14ac:dyDescent="0.4">
      <c r="A106" s="85" t="s">
        <v>167</v>
      </c>
      <c r="B106" s="211" t="s">
        <v>155</v>
      </c>
      <c r="C106" s="213" t="s">
        <v>64</v>
      </c>
      <c r="D106" s="199"/>
      <c r="E106" s="199"/>
      <c r="F106" s="157"/>
      <c r="G106" s="155"/>
      <c r="H106" s="155"/>
      <c r="I106" s="165"/>
      <c r="J106" s="157"/>
      <c r="K106" s="156"/>
      <c r="L106" s="196"/>
      <c r="M106" s="157"/>
      <c r="N106" s="155"/>
      <c r="O106" s="155"/>
      <c r="P106" s="156"/>
    </row>
    <row r="107" spans="1:16" ht="21" customHeight="1" x14ac:dyDescent="0.4">
      <c r="A107" s="85" t="s">
        <v>169</v>
      </c>
      <c r="B107" s="211"/>
      <c r="C107" s="198" t="s">
        <v>2712</v>
      </c>
      <c r="D107" s="199"/>
      <c r="E107" s="199"/>
      <c r="F107" s="157"/>
      <c r="G107" s="155"/>
      <c r="H107" s="155"/>
      <c r="I107" s="165" t="str">
        <f>IF(F96=R5,"-","")</f>
        <v/>
      </c>
      <c r="J107" s="157"/>
      <c r="K107" s="156" t="str">
        <f>IF(F96=R5,"-","")</f>
        <v/>
      </c>
      <c r="L107" s="196"/>
      <c r="M107" s="157"/>
      <c r="N107" s="155"/>
      <c r="O107" s="155"/>
      <c r="P107" s="156" t="str">
        <f>IF(F96=R5,"-","")</f>
        <v/>
      </c>
    </row>
    <row r="108" spans="1:16" ht="21" customHeight="1" x14ac:dyDescent="0.4">
      <c r="A108" s="85" t="s">
        <v>171</v>
      </c>
      <c r="B108" s="211"/>
      <c r="C108" s="198" t="s">
        <v>2713</v>
      </c>
      <c r="D108" s="199"/>
      <c r="E108" s="199"/>
      <c r="F108" s="157"/>
      <c r="G108" s="155"/>
      <c r="H108" s="155"/>
      <c r="I108" s="165" t="str">
        <f>IF(F96=R5,"-","")</f>
        <v/>
      </c>
      <c r="J108" s="157"/>
      <c r="K108" s="156" t="str">
        <f>IF(F96=R5,"-","")</f>
        <v/>
      </c>
      <c r="L108" s="196"/>
      <c r="M108" s="157"/>
      <c r="N108" s="155"/>
      <c r="O108" s="155"/>
      <c r="P108" s="156" t="str">
        <f>IF(F96=R5,"-","")</f>
        <v/>
      </c>
    </row>
    <row r="109" spans="1:16" ht="21" customHeight="1" x14ac:dyDescent="0.4">
      <c r="A109" s="85" t="s">
        <v>172</v>
      </c>
      <c r="B109" s="212"/>
      <c r="C109" s="198" t="s">
        <v>2714</v>
      </c>
      <c r="D109" s="199"/>
      <c r="E109" s="199"/>
      <c r="F109" s="157"/>
      <c r="G109" s="155"/>
      <c r="H109" s="155"/>
      <c r="I109" s="165" t="str">
        <f>IF(F96=R5,"-","")</f>
        <v/>
      </c>
      <c r="J109" s="157"/>
      <c r="K109" s="156" t="str">
        <f>IF(F96=R5,"-","")</f>
        <v/>
      </c>
      <c r="L109" s="196"/>
      <c r="M109" s="157"/>
      <c r="N109" s="155"/>
      <c r="O109" s="155"/>
      <c r="P109" s="156" t="str">
        <f>IF(F96=R5,"-","")</f>
        <v/>
      </c>
    </row>
    <row r="110" spans="1:16" ht="21" customHeight="1" x14ac:dyDescent="0.4">
      <c r="A110" s="85" t="s">
        <v>129</v>
      </c>
      <c r="B110" s="214" t="s">
        <v>75</v>
      </c>
      <c r="C110" s="215"/>
      <c r="D110" s="215"/>
      <c r="E110" s="215"/>
      <c r="F110" s="157">
        <f t="shared" ref="F110:K110" si="7">SUBTOTAL(9,F111,F112,F113,F114,F119,F120,F121,F125,F126,F127,F128,F129,F133)</f>
        <v>0</v>
      </c>
      <c r="G110" s="155">
        <f t="shared" si="7"/>
        <v>0</v>
      </c>
      <c r="H110" s="155">
        <f t="shared" si="7"/>
        <v>0</v>
      </c>
      <c r="I110" s="165">
        <f t="shared" si="7"/>
        <v>0</v>
      </c>
      <c r="J110" s="157">
        <f t="shared" si="7"/>
        <v>0</v>
      </c>
      <c r="K110" s="156">
        <f t="shared" si="7"/>
        <v>0</v>
      </c>
      <c r="L110" s="196"/>
      <c r="M110" s="157">
        <f>SUBTOTAL(9,M111,M112,M113,M114,M119,M120,M121,M125,M126,M127,M128,M129,M133)</f>
        <v>0</v>
      </c>
      <c r="N110" s="155">
        <f>SUBTOTAL(9,N111,N112,N113,N114,N119,N120,N121,N125,N126,N127,N128,N129,N133)</f>
        <v>0</v>
      </c>
      <c r="O110" s="155">
        <f>SUBTOTAL(9,O111,O112,O113,O114,O119,O120,O121,O125,O126,O127,O128,O129,O133)</f>
        <v>0</v>
      </c>
      <c r="P110" s="156">
        <f>SUBTOTAL(9,P111,P112,P113,P114,P119,P120,P121,P125,P126,P127,P128,P129,P133)</f>
        <v>0</v>
      </c>
    </row>
    <row r="111" spans="1:16" ht="21" customHeight="1" x14ac:dyDescent="0.4">
      <c r="A111" s="85" t="s">
        <v>134</v>
      </c>
      <c r="B111" s="211" t="s">
        <v>156</v>
      </c>
      <c r="C111" s="198" t="s">
        <v>2715</v>
      </c>
      <c r="D111" s="199"/>
      <c r="E111" s="199"/>
      <c r="F111" s="157"/>
      <c r="G111" s="155"/>
      <c r="H111" s="155"/>
      <c r="I111" s="165" t="str">
        <f>IF(F96=R5,"-","")</f>
        <v/>
      </c>
      <c r="J111" s="157"/>
      <c r="K111" s="156" t="str">
        <f>IF(F96=R5,"-","")</f>
        <v/>
      </c>
      <c r="L111" s="196"/>
      <c r="M111" s="157"/>
      <c r="N111" s="155"/>
      <c r="O111" s="155"/>
      <c r="P111" s="156" t="str">
        <f>IF(F96=R5,"-","")</f>
        <v/>
      </c>
    </row>
    <row r="112" spans="1:16" ht="21" customHeight="1" x14ac:dyDescent="0.4">
      <c r="A112" s="85" t="s">
        <v>136</v>
      </c>
      <c r="B112" s="211"/>
      <c r="C112" s="198" t="s">
        <v>2716</v>
      </c>
      <c r="D112" s="199"/>
      <c r="E112" s="199"/>
      <c r="F112" s="157"/>
      <c r="G112" s="155"/>
      <c r="H112" s="155"/>
      <c r="I112" s="165" t="str">
        <f>IF(F96=R5,"-","")</f>
        <v/>
      </c>
      <c r="J112" s="157"/>
      <c r="K112" s="156" t="str">
        <f>IF(F96=R5,"-","")</f>
        <v/>
      </c>
      <c r="L112" s="196"/>
      <c r="M112" s="157"/>
      <c r="N112" s="155"/>
      <c r="O112" s="155"/>
      <c r="P112" s="156" t="str">
        <f>IF(F96=R5,"-","")</f>
        <v/>
      </c>
    </row>
    <row r="113" spans="1:16" ht="21" customHeight="1" x14ac:dyDescent="0.4">
      <c r="A113" s="85" t="s">
        <v>137</v>
      </c>
      <c r="B113" s="211"/>
      <c r="C113" s="198" t="s">
        <v>2717</v>
      </c>
      <c r="D113" s="199"/>
      <c r="E113" s="199"/>
      <c r="F113" s="157"/>
      <c r="G113" s="155"/>
      <c r="H113" s="155"/>
      <c r="I113" s="165" t="str">
        <f>IF(F96=R5,"-","")</f>
        <v/>
      </c>
      <c r="J113" s="157"/>
      <c r="K113" s="156" t="str">
        <f>IF(F96=R5,"-","")</f>
        <v/>
      </c>
      <c r="L113" s="196"/>
      <c r="M113" s="157"/>
      <c r="N113" s="155"/>
      <c r="O113" s="155"/>
      <c r="P113" s="156" t="str">
        <f>IF(F96=R5,"-","")</f>
        <v/>
      </c>
    </row>
    <row r="114" spans="1:16" ht="21" customHeight="1" x14ac:dyDescent="0.4">
      <c r="A114" s="85" t="s">
        <v>138</v>
      </c>
      <c r="B114" s="211"/>
      <c r="C114" s="214" t="s">
        <v>72</v>
      </c>
      <c r="D114" s="215"/>
      <c r="E114" s="215"/>
      <c r="F114" s="157">
        <f>SUBTOTAL(9,$F$115:$F$118)</f>
        <v>0</v>
      </c>
      <c r="G114" s="155">
        <f>SUBTOTAL(9,$G$115:$G$118)</f>
        <v>0</v>
      </c>
      <c r="H114" s="155">
        <f>SUBTOTAL(9,$H$115:$H$118)</f>
        <v>0</v>
      </c>
      <c r="I114" s="165">
        <f>SUBTOTAL(9,$I$115:$I$118)</f>
        <v>0</v>
      </c>
      <c r="J114" s="157">
        <f>SUBTOTAL(9,$J$115:$J$118)</f>
        <v>0</v>
      </c>
      <c r="K114" s="156">
        <f>SUBTOTAL(9,$K$115:$K$118)</f>
        <v>0</v>
      </c>
      <c r="L114" s="196"/>
      <c r="M114" s="157">
        <f>SUBTOTAL(9,$M$115:$M$118)</f>
        <v>0</v>
      </c>
      <c r="N114" s="155">
        <f>SUBTOTAL(9,$N$115:$N$118)</f>
        <v>0</v>
      </c>
      <c r="O114" s="155">
        <f>SUBTOTAL(9,$O$115:$O$118)</f>
        <v>0</v>
      </c>
      <c r="P114" s="156">
        <f>SUBTOTAL(9,$P$115:$P$118)</f>
        <v>0</v>
      </c>
    </row>
    <row r="115" spans="1:16" ht="21" customHeight="1" x14ac:dyDescent="0.4">
      <c r="A115" s="85" t="s">
        <v>139</v>
      </c>
      <c r="B115" s="211"/>
      <c r="C115" s="211" t="s">
        <v>154</v>
      </c>
      <c r="D115" s="198" t="s">
        <v>2718</v>
      </c>
      <c r="E115" s="199"/>
      <c r="F115" s="157"/>
      <c r="G115" s="155"/>
      <c r="H115" s="155"/>
      <c r="I115" s="165" t="str">
        <f>IF(F96=R5,"-","")</f>
        <v/>
      </c>
      <c r="J115" s="157"/>
      <c r="K115" s="156" t="str">
        <f>IF(F96=R5,"-","")</f>
        <v/>
      </c>
      <c r="L115" s="196"/>
      <c r="M115" s="157"/>
      <c r="N115" s="155"/>
      <c r="O115" s="155"/>
      <c r="P115" s="156" t="str">
        <f>IF(F96=R5,"-","")</f>
        <v/>
      </c>
    </row>
    <row r="116" spans="1:16" ht="21" customHeight="1" x14ac:dyDescent="0.4">
      <c r="A116" s="85" t="s">
        <v>140</v>
      </c>
      <c r="B116" s="211"/>
      <c r="C116" s="211"/>
      <c r="D116" s="198" t="s">
        <v>2719</v>
      </c>
      <c r="E116" s="199"/>
      <c r="F116" s="157"/>
      <c r="G116" s="155"/>
      <c r="H116" s="155"/>
      <c r="I116" s="165" t="str">
        <f>IF(F96=R5,"-","")</f>
        <v/>
      </c>
      <c r="J116" s="157"/>
      <c r="K116" s="156" t="str">
        <f>IF(F96=R5,"-","")</f>
        <v/>
      </c>
      <c r="L116" s="196"/>
      <c r="M116" s="157"/>
      <c r="N116" s="155"/>
      <c r="O116" s="155"/>
      <c r="P116" s="156" t="str">
        <f>IF(F96=R5,"-","")</f>
        <v/>
      </c>
    </row>
    <row r="117" spans="1:16" ht="21" customHeight="1" x14ac:dyDescent="0.4">
      <c r="A117" s="85" t="s">
        <v>141</v>
      </c>
      <c r="B117" s="211"/>
      <c r="C117" s="211"/>
      <c r="D117" s="213" t="s">
        <v>65</v>
      </c>
      <c r="E117" s="227"/>
      <c r="F117" s="157"/>
      <c r="G117" s="155"/>
      <c r="H117" s="155"/>
      <c r="I117" s="165"/>
      <c r="J117" s="157"/>
      <c r="K117" s="156"/>
      <c r="L117" s="196"/>
      <c r="M117" s="157"/>
      <c r="N117" s="155"/>
      <c r="O117" s="155"/>
      <c r="P117" s="156"/>
    </row>
    <row r="118" spans="1:16" ht="21" customHeight="1" x14ac:dyDescent="0.4">
      <c r="A118" s="85" t="s">
        <v>2547</v>
      </c>
      <c r="B118" s="211"/>
      <c r="C118" s="212"/>
      <c r="D118" s="198" t="s">
        <v>2720</v>
      </c>
      <c r="E118" s="199"/>
      <c r="F118" s="157"/>
      <c r="G118" s="155"/>
      <c r="H118" s="155"/>
      <c r="I118" s="165" t="str">
        <f>IF(F96=R5,"-","")</f>
        <v/>
      </c>
      <c r="J118" s="157"/>
      <c r="K118" s="156" t="str">
        <f>IF(F96=R5,"-","")</f>
        <v/>
      </c>
      <c r="L118" s="196"/>
      <c r="M118" s="157"/>
      <c r="N118" s="155"/>
      <c r="O118" s="155"/>
      <c r="P118" s="156" t="str">
        <f>IF(F96=R5,"-","")</f>
        <v/>
      </c>
    </row>
    <row r="119" spans="1:16" ht="21" customHeight="1" x14ac:dyDescent="0.4">
      <c r="A119" s="85" t="s">
        <v>142</v>
      </c>
      <c r="B119" s="211"/>
      <c r="C119" s="213" t="s">
        <v>66</v>
      </c>
      <c r="D119" s="227"/>
      <c r="E119" s="227"/>
      <c r="F119" s="157"/>
      <c r="G119" s="155"/>
      <c r="H119" s="155"/>
      <c r="I119" s="165"/>
      <c r="J119" s="157"/>
      <c r="K119" s="156"/>
      <c r="L119" s="196"/>
      <c r="M119" s="157"/>
      <c r="N119" s="155"/>
      <c r="O119" s="155"/>
      <c r="P119" s="156"/>
    </row>
    <row r="120" spans="1:16" ht="21" customHeight="1" x14ac:dyDescent="0.4">
      <c r="A120" s="85" t="s">
        <v>143</v>
      </c>
      <c r="B120" s="211"/>
      <c r="C120" s="213" t="s">
        <v>67</v>
      </c>
      <c r="D120" s="227"/>
      <c r="E120" s="227"/>
      <c r="F120" s="157"/>
      <c r="G120" s="155"/>
      <c r="H120" s="155"/>
      <c r="I120" s="165"/>
      <c r="J120" s="157"/>
      <c r="K120" s="156"/>
      <c r="L120" s="196"/>
      <c r="M120" s="157"/>
      <c r="N120" s="155"/>
      <c r="O120" s="155"/>
      <c r="P120" s="156"/>
    </row>
    <row r="121" spans="1:16" ht="21" customHeight="1" x14ac:dyDescent="0.4">
      <c r="A121" s="85" t="s">
        <v>144</v>
      </c>
      <c r="B121" s="211"/>
      <c r="C121" s="214" t="s">
        <v>76</v>
      </c>
      <c r="D121" s="230"/>
      <c r="E121" s="230"/>
      <c r="F121" s="157">
        <f>SUBTOTAL(9,$F$122:$F$124)</f>
        <v>0</v>
      </c>
      <c r="G121" s="155">
        <f>SUBTOTAL(9,$G$122:$G$124)</f>
        <v>0</v>
      </c>
      <c r="H121" s="155">
        <f>SUBTOTAL(9,$H$122:$H$124)</f>
        <v>0</v>
      </c>
      <c r="I121" s="165">
        <f>SUBTOTAL(9,$I$122:$I$124)</f>
        <v>0</v>
      </c>
      <c r="J121" s="157">
        <f>SUBTOTAL(9,$J$122:$J$124)</f>
        <v>0</v>
      </c>
      <c r="K121" s="156">
        <f>SUBTOTAL(9,$K$122:$K$124)</f>
        <v>0</v>
      </c>
      <c r="L121" s="196"/>
      <c r="M121" s="157">
        <f>SUBTOTAL(9,$M$122:$M$124)</f>
        <v>0</v>
      </c>
      <c r="N121" s="155">
        <f>SUBTOTAL(9,$N$122:$N$124)</f>
        <v>0</v>
      </c>
      <c r="O121" s="155">
        <f>SUBTOTAL(9,$O$122:$O$124)</f>
        <v>0</v>
      </c>
      <c r="P121" s="156">
        <f>SUBTOTAL(9,$P$122:$P$124)</f>
        <v>0</v>
      </c>
    </row>
    <row r="122" spans="1:16" ht="21" customHeight="1" x14ac:dyDescent="0.4">
      <c r="A122" s="85" t="s">
        <v>145</v>
      </c>
      <c r="B122" s="211"/>
      <c r="C122" s="211" t="s">
        <v>153</v>
      </c>
      <c r="D122" s="198" t="s">
        <v>2721</v>
      </c>
      <c r="E122" s="199"/>
      <c r="F122" s="157"/>
      <c r="G122" s="155"/>
      <c r="H122" s="155"/>
      <c r="I122" s="165" t="str">
        <f>IF(F96=R5,"-","")</f>
        <v/>
      </c>
      <c r="J122" s="157"/>
      <c r="K122" s="156" t="str">
        <f>IF(F96=R5,"-","")</f>
        <v/>
      </c>
      <c r="L122" s="196"/>
      <c r="M122" s="157"/>
      <c r="N122" s="155"/>
      <c r="O122" s="155"/>
      <c r="P122" s="156" t="str">
        <f>IF(F96=R5,"-","")</f>
        <v/>
      </c>
    </row>
    <row r="123" spans="1:16" ht="21" customHeight="1" x14ac:dyDescent="0.4">
      <c r="A123" s="85" t="s">
        <v>146</v>
      </c>
      <c r="B123" s="211"/>
      <c r="C123" s="211"/>
      <c r="D123" s="213" t="s">
        <v>77</v>
      </c>
      <c r="E123" s="227"/>
      <c r="F123" s="157"/>
      <c r="G123" s="155"/>
      <c r="H123" s="155"/>
      <c r="I123" s="165"/>
      <c r="J123" s="157"/>
      <c r="K123" s="156"/>
      <c r="L123" s="196"/>
      <c r="M123" s="157"/>
      <c r="N123" s="155"/>
      <c r="O123" s="155"/>
      <c r="P123" s="156"/>
    </row>
    <row r="124" spans="1:16" ht="21" customHeight="1" x14ac:dyDescent="0.4">
      <c r="A124" s="85" t="s">
        <v>147</v>
      </c>
      <c r="B124" s="211"/>
      <c r="C124" s="212"/>
      <c r="D124" s="213" t="s">
        <v>78</v>
      </c>
      <c r="E124" s="227"/>
      <c r="F124" s="157"/>
      <c r="G124" s="155"/>
      <c r="H124" s="155"/>
      <c r="I124" s="165"/>
      <c r="J124" s="157"/>
      <c r="K124" s="156"/>
      <c r="L124" s="196"/>
      <c r="M124" s="157"/>
      <c r="N124" s="155"/>
      <c r="O124" s="155"/>
      <c r="P124" s="156"/>
    </row>
    <row r="125" spans="1:16" ht="21" customHeight="1" x14ac:dyDescent="0.4">
      <c r="A125" s="85" t="s">
        <v>148</v>
      </c>
      <c r="B125" s="211"/>
      <c r="C125" s="213" t="s">
        <v>74</v>
      </c>
      <c r="D125" s="227"/>
      <c r="E125" s="227"/>
      <c r="F125" s="157"/>
      <c r="G125" s="155"/>
      <c r="H125" s="155"/>
      <c r="I125" s="165"/>
      <c r="J125" s="157"/>
      <c r="K125" s="156"/>
      <c r="L125" s="196"/>
      <c r="M125" s="157"/>
      <c r="N125" s="155"/>
      <c r="O125" s="155"/>
      <c r="P125" s="156"/>
    </row>
    <row r="126" spans="1:16" ht="21" customHeight="1" x14ac:dyDescent="0.4">
      <c r="A126" s="85" t="s">
        <v>149</v>
      </c>
      <c r="B126" s="211"/>
      <c r="C126" s="213" t="s">
        <v>68</v>
      </c>
      <c r="D126" s="227"/>
      <c r="E126" s="227"/>
      <c r="F126" s="157"/>
      <c r="G126" s="155"/>
      <c r="H126" s="155"/>
      <c r="I126" s="165"/>
      <c r="J126" s="157"/>
      <c r="K126" s="156"/>
      <c r="L126" s="196"/>
      <c r="M126" s="157"/>
      <c r="N126" s="155"/>
      <c r="O126" s="155"/>
      <c r="P126" s="156"/>
    </row>
    <row r="127" spans="1:16" ht="21" customHeight="1" x14ac:dyDescent="0.4">
      <c r="A127" s="85" t="s">
        <v>132</v>
      </c>
      <c r="B127" s="211"/>
      <c r="C127" s="213" t="s">
        <v>73</v>
      </c>
      <c r="D127" s="227"/>
      <c r="E127" s="227"/>
      <c r="F127" s="157"/>
      <c r="G127" s="155"/>
      <c r="H127" s="155"/>
      <c r="I127" s="165"/>
      <c r="J127" s="157"/>
      <c r="K127" s="156"/>
      <c r="L127" s="196"/>
      <c r="M127" s="157"/>
      <c r="N127" s="155"/>
      <c r="O127" s="155"/>
      <c r="P127" s="156"/>
    </row>
    <row r="128" spans="1:16" ht="21" customHeight="1" x14ac:dyDescent="0.4">
      <c r="A128" s="85" t="s">
        <v>133</v>
      </c>
      <c r="B128" s="211"/>
      <c r="C128" s="198" t="s">
        <v>2722</v>
      </c>
      <c r="D128" s="199"/>
      <c r="E128" s="199"/>
      <c r="F128" s="157"/>
      <c r="G128" s="155"/>
      <c r="H128" s="155"/>
      <c r="I128" s="165" t="str">
        <f>IF(F96=R5,"-","")</f>
        <v/>
      </c>
      <c r="J128" s="157"/>
      <c r="K128" s="156" t="str">
        <f>IF(F96=R5,"-","")</f>
        <v/>
      </c>
      <c r="L128" s="196"/>
      <c r="M128" s="157"/>
      <c r="N128" s="155"/>
      <c r="O128" s="155"/>
      <c r="P128" s="156" t="str">
        <f>IF(F96=R5,"-","")</f>
        <v/>
      </c>
    </row>
    <row r="129" spans="1:16" ht="21" customHeight="1" x14ac:dyDescent="0.4">
      <c r="A129" s="85" t="s">
        <v>150</v>
      </c>
      <c r="B129" s="211"/>
      <c r="C129" s="214" t="s">
        <v>2697</v>
      </c>
      <c r="D129" s="227"/>
      <c r="E129" s="227"/>
      <c r="F129" s="157">
        <f>SUBTOTAL(9,$F$130:$F$132)</f>
        <v>0</v>
      </c>
      <c r="G129" s="155">
        <f>SUBTOTAL(9,$G$130:$G$132)</f>
        <v>0</v>
      </c>
      <c r="H129" s="155">
        <f>SUBTOTAL(9,$H$130:$H$132)</f>
        <v>0</v>
      </c>
      <c r="I129" s="165">
        <f>SUBTOTAL(9,$I$130:$I$132)</f>
        <v>0</v>
      </c>
      <c r="J129" s="157">
        <f>SUBTOTAL(9,$J$130:$J$132)</f>
        <v>0</v>
      </c>
      <c r="K129" s="156">
        <f>SUBTOTAL(9,$K$130:$K$132)</f>
        <v>0</v>
      </c>
      <c r="L129" s="196"/>
      <c r="M129" s="157">
        <f>SUBTOTAL(9,$M$130:$M$132)</f>
        <v>0</v>
      </c>
      <c r="N129" s="155">
        <f>SUBTOTAL(9,$N$130:$N$132)</f>
        <v>0</v>
      </c>
      <c r="O129" s="155">
        <f>SUBTOTAL(9,$O$130:$O$132)</f>
        <v>0</v>
      </c>
      <c r="P129" s="156">
        <f>SUBTOTAL(9,$P$130:$P$132)</f>
        <v>0</v>
      </c>
    </row>
    <row r="130" spans="1:16" ht="21" customHeight="1" x14ac:dyDescent="0.4">
      <c r="A130" s="85" t="s">
        <v>2682</v>
      </c>
      <c r="B130" s="211"/>
      <c r="C130" s="211" t="s">
        <v>2681</v>
      </c>
      <c r="D130" s="228" t="s">
        <v>2724</v>
      </c>
      <c r="E130" s="229"/>
      <c r="F130" s="157"/>
      <c r="G130" s="155"/>
      <c r="H130" s="155"/>
      <c r="I130" s="165"/>
      <c r="J130" s="157"/>
      <c r="K130" s="156"/>
      <c r="L130" s="196"/>
      <c r="M130" s="157"/>
      <c r="N130" s="155"/>
      <c r="O130" s="155"/>
      <c r="P130" s="156"/>
    </row>
    <row r="131" spans="1:16" ht="21" customHeight="1" x14ac:dyDescent="0.4">
      <c r="A131" s="85" t="s">
        <v>2683</v>
      </c>
      <c r="B131" s="211"/>
      <c r="C131" s="211"/>
      <c r="D131" s="219" t="s">
        <v>70</v>
      </c>
      <c r="E131" s="220"/>
      <c r="F131" s="157"/>
      <c r="G131" s="155"/>
      <c r="H131" s="155"/>
      <c r="I131" s="165"/>
      <c r="J131" s="157"/>
      <c r="K131" s="156"/>
      <c r="L131" s="196"/>
      <c r="M131" s="157"/>
      <c r="N131" s="155"/>
      <c r="O131" s="155"/>
      <c r="P131" s="156"/>
    </row>
    <row r="132" spans="1:16" ht="21" customHeight="1" x14ac:dyDescent="0.4">
      <c r="A132" s="85" t="s">
        <v>2684</v>
      </c>
      <c r="B132" s="211"/>
      <c r="C132" s="212"/>
      <c r="D132" s="219" t="s">
        <v>71</v>
      </c>
      <c r="E132" s="220"/>
      <c r="F132" s="157"/>
      <c r="G132" s="155"/>
      <c r="H132" s="155"/>
      <c r="I132" s="165"/>
      <c r="J132" s="157"/>
      <c r="K132" s="156"/>
      <c r="L132" s="196"/>
      <c r="M132" s="157"/>
      <c r="N132" s="155"/>
      <c r="O132" s="155"/>
      <c r="P132" s="156"/>
    </row>
    <row r="133" spans="1:16" ht="21" customHeight="1" thickBot="1" x14ac:dyDescent="0.45">
      <c r="A133" s="85" t="s">
        <v>151</v>
      </c>
      <c r="B133" s="212"/>
      <c r="C133" s="213" t="s">
        <v>69</v>
      </c>
      <c r="D133" s="227"/>
      <c r="E133" s="227"/>
      <c r="F133" s="158"/>
      <c r="G133" s="159"/>
      <c r="H133" s="159"/>
      <c r="I133" s="166"/>
      <c r="J133" s="158"/>
      <c r="K133" s="160"/>
      <c r="L133" s="197"/>
      <c r="M133" s="158"/>
      <c r="N133" s="159"/>
      <c r="O133" s="159"/>
      <c r="P133" s="160"/>
    </row>
    <row r="134" spans="1:16" ht="13.9" customHeight="1" x14ac:dyDescent="0.4">
      <c r="A134" s="164" t="s">
        <v>3066</v>
      </c>
    </row>
    <row r="135" spans="1:16" ht="13.9" customHeight="1" x14ac:dyDescent="0.4">
      <c r="A135" s="164" t="s">
        <v>3003</v>
      </c>
    </row>
    <row r="136" spans="1:16" ht="13.9" customHeight="1" x14ac:dyDescent="0.4">
      <c r="A136" s="164" t="s">
        <v>3004</v>
      </c>
    </row>
    <row r="137" spans="1:16" ht="13.9" customHeight="1" x14ac:dyDescent="0.4">
      <c r="A137" s="164" t="s">
        <v>3053</v>
      </c>
    </row>
    <row r="138" spans="1:16" ht="13.9" customHeight="1" x14ac:dyDescent="0.4">
      <c r="A138" s="164" t="s">
        <v>3054</v>
      </c>
    </row>
    <row r="139" spans="1:16" ht="13.9" customHeight="1" x14ac:dyDescent="0.4">
      <c r="A139" s="164" t="s">
        <v>2919</v>
      </c>
    </row>
    <row r="140" spans="1:16" ht="13.9" customHeight="1" x14ac:dyDescent="0.4">
      <c r="A140" s="164" t="s">
        <v>3060</v>
      </c>
    </row>
    <row r="141" spans="1:16" ht="13.9" customHeight="1" x14ac:dyDescent="0.4">
      <c r="A141" s="164" t="s">
        <v>2918</v>
      </c>
    </row>
    <row r="142" spans="1:16" ht="13.9" customHeight="1" x14ac:dyDescent="0.4">
      <c r="A142" s="164" t="s">
        <v>2938</v>
      </c>
    </row>
    <row r="143" spans="1:16" ht="13.9" customHeight="1" x14ac:dyDescent="0.4">
      <c r="A143" s="164" t="s">
        <v>3070</v>
      </c>
    </row>
    <row r="144" spans="1:16" ht="13.9" customHeight="1" x14ac:dyDescent="0.4">
      <c r="A144" s="164" t="s">
        <v>3059</v>
      </c>
    </row>
    <row r="145" spans="1:1" ht="13.9" customHeight="1" x14ac:dyDescent="0.4">
      <c r="A145" s="164" t="s">
        <v>3067</v>
      </c>
    </row>
    <row r="146" spans="1:1" ht="15" customHeight="1" x14ac:dyDescent="0.4">
      <c r="A146" s="164" t="s">
        <v>3068</v>
      </c>
    </row>
    <row r="147" spans="1:1" ht="15" customHeight="1" x14ac:dyDescent="0.4">
      <c r="A147" s="164" t="s">
        <v>3061</v>
      </c>
    </row>
    <row r="148" spans="1:1" ht="15" customHeight="1" x14ac:dyDescent="0.4">
      <c r="A148" s="164" t="s">
        <v>3069</v>
      </c>
    </row>
    <row r="149" spans="1:1" ht="15" customHeight="1" x14ac:dyDescent="0.4">
      <c r="A149" s="164" t="s">
        <v>3071</v>
      </c>
    </row>
    <row r="150" spans="1:1" ht="15" customHeight="1" x14ac:dyDescent="0.4">
      <c r="A150" s="164" t="s">
        <v>3065</v>
      </c>
    </row>
  </sheetData>
  <sheetProtection algorithmName="SHA-512" hashValue="8iyG6VXd0LWPT5umbEXdRPVyXwKUtDUG62CihxpAcjVfELlDjKVGCaDCanXIaQwe9rUZDzhrwKE39nEAcaTlBg==" saltValue="tJnvQ9xZp0Oe0/FKSRiNh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M100:M101"/>
    <mergeCell ref="E92:F92"/>
    <mergeCell ref="N100:N101"/>
    <mergeCell ref="M98:O98"/>
    <mergeCell ref="F98:I98"/>
    <mergeCell ref="O99:O101"/>
    <mergeCell ref="H100:H101"/>
    <mergeCell ref="F99:H99"/>
    <mergeCell ref="I99:I101"/>
  </mergeCells>
  <phoneticPr fontId="1"/>
  <conditionalFormatting sqref="N5">
    <cfRule type="expression" dxfId="416" priority="1781">
      <formula>AND($N$5="")</formula>
    </cfRule>
  </conditionalFormatting>
  <conditionalFormatting sqref="N6">
    <cfRule type="expression" dxfId="415" priority="1780">
      <formula>AND($N$6="")</formula>
    </cfRule>
  </conditionalFormatting>
  <conditionalFormatting sqref="M7">
    <cfRule type="expression" dxfId="414" priority="1779">
      <formula>AND($M$7="")</formula>
    </cfRule>
  </conditionalFormatting>
  <conditionalFormatting sqref="M8">
    <cfRule type="expression" dxfId="413" priority="1778">
      <formula>AND($M$8="")</formula>
    </cfRule>
  </conditionalFormatting>
  <conditionalFormatting sqref="N7">
    <cfRule type="expression" dxfId="412" priority="1777">
      <formula>AND($N$7="",$M$7&lt;&gt;"２無")</formula>
    </cfRule>
  </conditionalFormatting>
  <conditionalFormatting sqref="N8">
    <cfRule type="expression" dxfId="411" priority="1776">
      <formula>AND($N$8="",$M$8&lt;&gt;"２無")</formula>
    </cfRule>
  </conditionalFormatting>
  <conditionalFormatting sqref="C10">
    <cfRule type="expression" dxfId="410" priority="1775">
      <formula>AND($C$10="")</formula>
    </cfRule>
  </conditionalFormatting>
  <conditionalFormatting sqref="C11">
    <cfRule type="expression" dxfId="409" priority="1774">
      <formula>AND($C$11="")</formula>
    </cfRule>
  </conditionalFormatting>
  <conditionalFormatting sqref="L11">
    <cfRule type="expression" dxfId="408" priority="1773">
      <formula>AND($L$11="")</formula>
    </cfRule>
  </conditionalFormatting>
  <conditionalFormatting sqref="O11">
    <cfRule type="expression" dxfId="407" priority="1772">
      <formula>AND($O$11="")</formula>
    </cfRule>
  </conditionalFormatting>
  <conditionalFormatting sqref="E12">
    <cfRule type="expression" dxfId="406" priority="1771">
      <formula>AND($E$12="")</formula>
    </cfRule>
  </conditionalFormatting>
  <conditionalFormatting sqref="H12">
    <cfRule type="expression" dxfId="405" priority="1770">
      <formula>AND($H$12="")</formula>
    </cfRule>
  </conditionalFormatting>
  <conditionalFormatting sqref="K12">
    <cfRule type="expression" dxfId="404" priority="1769">
      <formula>AND($K$12="")</formula>
    </cfRule>
  </conditionalFormatting>
  <conditionalFormatting sqref="G14">
    <cfRule type="expression" dxfId="403" priority="1767">
      <formula>AND($G$14="")</formula>
    </cfRule>
  </conditionalFormatting>
  <conditionalFormatting sqref="L14">
    <cfRule type="expression" dxfId="402" priority="1766">
      <formula>AND($L$14="")</formula>
    </cfRule>
  </conditionalFormatting>
  <conditionalFormatting sqref="D16">
    <cfRule type="expression" dxfId="401" priority="1765">
      <formula>AND($D$16="")</formula>
    </cfRule>
  </conditionalFormatting>
  <conditionalFormatting sqref="G94">
    <cfRule type="expression" dxfId="400" priority="1716">
      <formula>AND($G$94="")</formula>
    </cfRule>
  </conditionalFormatting>
  <conditionalFormatting sqref="L94">
    <cfRule type="expression" dxfId="399" priority="1715">
      <formula>AND($L$94="")</formula>
    </cfRule>
  </conditionalFormatting>
  <conditionalFormatting sqref="O12">
    <cfRule type="expression" dxfId="398" priority="1388">
      <formula>AND($O$12="")</formula>
    </cfRule>
  </conditionalFormatting>
  <conditionalFormatting sqref="A1:J1">
    <cfRule type="expression" dxfId="397" priority="1061">
      <formula>AND(A1="未記載セルチェック：【未記載セル（色付）が残っています。】")</formula>
    </cfRule>
  </conditionalFormatting>
  <conditionalFormatting sqref="K1:P1">
    <cfRule type="expression" dxfId="396" priority="1060">
      <formula>AND(K1="内訳数値チェック：【内訳より小さい又は不一致の科目あり】")</formula>
    </cfRule>
  </conditionalFormatting>
  <conditionalFormatting sqref="L18">
    <cfRule type="expression" dxfId="395" priority="1012">
      <formula>AND($L$18="")</formula>
    </cfRule>
  </conditionalFormatting>
  <conditionalFormatting sqref="L29">
    <cfRule type="expression" dxfId="394" priority="1013">
      <formula>AND($L$29="")</formula>
    </cfRule>
  </conditionalFormatting>
  <conditionalFormatting sqref="L30">
    <cfRule type="expression" dxfId="393" priority="1014">
      <formula>AND($L$30="")</formula>
    </cfRule>
  </conditionalFormatting>
  <conditionalFormatting sqref="L32">
    <cfRule type="expression" dxfId="392" priority="1015">
      <formula>AND($L$32="")</formula>
    </cfRule>
  </conditionalFormatting>
  <conditionalFormatting sqref="L35">
    <cfRule type="expression" dxfId="391" priority="1017">
      <formula>AND($L$35="")</formula>
    </cfRule>
  </conditionalFormatting>
  <conditionalFormatting sqref="L36">
    <cfRule type="expression" dxfId="390" priority="1018">
      <formula>AND($L$36="")</formula>
    </cfRule>
  </conditionalFormatting>
  <conditionalFormatting sqref="L39">
    <cfRule type="expression" dxfId="389" priority="1019">
      <formula>AND($L$39="")</formula>
    </cfRule>
  </conditionalFormatting>
  <conditionalFormatting sqref="L40">
    <cfRule type="expression" dxfId="388" priority="1020">
      <formula>AND($L$40="")</formula>
    </cfRule>
  </conditionalFormatting>
  <conditionalFormatting sqref="L41">
    <cfRule type="expression" dxfId="387" priority="1021">
      <formula>AND($L$41="")</formula>
    </cfRule>
  </conditionalFormatting>
  <conditionalFormatting sqref="L42">
    <cfRule type="expression" dxfId="386" priority="1022">
      <formula>AND($L$42="")</formula>
    </cfRule>
  </conditionalFormatting>
  <conditionalFormatting sqref="L43">
    <cfRule type="expression" dxfId="385" priority="1023">
      <formula>AND($L$43="")</formula>
    </cfRule>
  </conditionalFormatting>
  <conditionalFormatting sqref="L44">
    <cfRule type="expression" dxfId="384" priority="1024">
      <formula>AND($L$44="")</formula>
    </cfRule>
  </conditionalFormatting>
  <conditionalFormatting sqref="L45">
    <cfRule type="expression" dxfId="383" priority="1025">
      <formula>AND($L$45="")</formula>
    </cfRule>
  </conditionalFormatting>
  <conditionalFormatting sqref="L46">
    <cfRule type="expression" dxfId="382" priority="1026">
      <formula>AND($L$46="")</formula>
    </cfRule>
  </conditionalFormatting>
  <conditionalFormatting sqref="L47">
    <cfRule type="expression" dxfId="381" priority="1027">
      <formula>AND($L$47="")</formula>
    </cfRule>
  </conditionalFormatting>
  <conditionalFormatting sqref="L49">
    <cfRule type="expression" dxfId="380" priority="1028">
      <formula>AND($L$49="")</formula>
    </cfRule>
  </conditionalFormatting>
  <conditionalFormatting sqref="L50">
    <cfRule type="expression" dxfId="379" priority="1029">
      <formula>AND($L$50="")</formula>
    </cfRule>
  </conditionalFormatting>
  <conditionalFormatting sqref="L51">
    <cfRule type="expression" dxfId="378" priority="1030">
      <formula>AND($L$51="")</formula>
    </cfRule>
  </conditionalFormatting>
  <conditionalFormatting sqref="L53">
    <cfRule type="expression" dxfId="377" priority="1031">
      <formula>AND($L$53="")</formula>
    </cfRule>
  </conditionalFormatting>
  <conditionalFormatting sqref="L55">
    <cfRule type="expression" dxfId="376" priority="1032">
      <formula>AND($L$55="")</formula>
    </cfRule>
  </conditionalFormatting>
  <conditionalFormatting sqref="L57">
    <cfRule type="expression" dxfId="375" priority="1033">
      <formula>AND($L$57="")</formula>
    </cfRule>
  </conditionalFormatting>
  <conditionalFormatting sqref="L60">
    <cfRule type="expression" dxfId="374" priority="1034">
      <formula>AND($L$60="")</formula>
    </cfRule>
  </conditionalFormatting>
  <conditionalFormatting sqref="L61">
    <cfRule type="expression" dxfId="373" priority="1035">
      <formula>AND($L$61="")</formula>
    </cfRule>
  </conditionalFormatting>
  <conditionalFormatting sqref="L62">
    <cfRule type="expression" dxfId="372" priority="1036">
      <formula>AND($L$62="")</formula>
    </cfRule>
  </conditionalFormatting>
  <conditionalFormatting sqref="L63">
    <cfRule type="expression" dxfId="371" priority="1037">
      <formula>AND($L$63="")</formula>
    </cfRule>
  </conditionalFormatting>
  <conditionalFormatting sqref="L64">
    <cfRule type="expression" dxfId="370" priority="1038">
      <formula>AND($L$64="")</formula>
    </cfRule>
  </conditionalFormatting>
  <conditionalFormatting sqref="L65">
    <cfRule type="expression" dxfId="369" priority="1039">
      <formula>AND($L$65="")</formula>
    </cfRule>
  </conditionalFormatting>
  <conditionalFormatting sqref="L69">
    <cfRule type="expression" dxfId="368" priority="1040">
      <formula>AND($L$69="")</formula>
    </cfRule>
  </conditionalFormatting>
  <conditionalFormatting sqref="L70">
    <cfRule type="expression" dxfId="367" priority="1041">
      <formula>AND($L$70="")</formula>
    </cfRule>
  </conditionalFormatting>
  <conditionalFormatting sqref="L71">
    <cfRule type="expression" dxfId="366" priority="1042">
      <formula>AND($L$71="")</formula>
    </cfRule>
  </conditionalFormatting>
  <conditionalFormatting sqref="L72">
    <cfRule type="expression" dxfId="365" priority="1043">
      <formula>AND($L$72="")</formula>
    </cfRule>
  </conditionalFormatting>
  <conditionalFormatting sqref="L75">
    <cfRule type="expression" dxfId="364" priority="1044">
      <formula>AND($L$75="")</formula>
    </cfRule>
  </conditionalFormatting>
  <conditionalFormatting sqref="L38">
    <cfRule type="expression" dxfId="363" priority="1045">
      <formula>AND($D$16&lt;&gt;$T$6,$L$38="")</formula>
    </cfRule>
    <cfRule type="expression" dxfId="362" priority="1058">
      <formula>AND($D$16=$T$6,$L$38&lt;&gt;0)</formula>
    </cfRule>
    <cfRule type="expression" dxfId="361" priority="1059">
      <formula>AND($D$16=$T$6,$L$38=0)</formula>
    </cfRule>
  </conditionalFormatting>
  <conditionalFormatting sqref="L34">
    <cfRule type="expression" dxfId="360" priority="1016">
      <formula>AND($L$34="")</formula>
    </cfRule>
  </conditionalFormatting>
  <conditionalFormatting sqref="L48">
    <cfRule type="expression" dxfId="359" priority="1046">
      <formula>AND($D$16&lt;&gt;$T$6,$L$48="")</formula>
    </cfRule>
    <cfRule type="expression" dxfId="358" priority="1047">
      <formula>AND($D$16=$T$6,$L$48=0)</formula>
    </cfRule>
    <cfRule type="expression" dxfId="357" priority="1048">
      <formula>AND($D$16=$T$6,$L$48&lt;&gt;0)</formula>
    </cfRule>
  </conditionalFormatting>
  <conditionalFormatting sqref="L52">
    <cfRule type="expression" dxfId="356" priority="1049">
      <formula>AND($D$16&lt;&gt;$T$6,$L$52="")</formula>
    </cfRule>
    <cfRule type="expression" dxfId="355" priority="1050">
      <formula>AND($D$16=$T$6,$L$52&lt;&gt;0)</formula>
    </cfRule>
    <cfRule type="expression" dxfId="354" priority="1051">
      <formula>AND($D$16=$T$6,$L$52=0)</formula>
    </cfRule>
  </conditionalFormatting>
  <conditionalFormatting sqref="L54">
    <cfRule type="expression" dxfId="353" priority="1052">
      <formula>AND($D$16&lt;&gt;$T$6,$L$54="")</formula>
    </cfRule>
    <cfRule type="expression" dxfId="352" priority="1053">
      <formula>AND($D$16=$T$6,$L$54&lt;&gt;0)</formula>
    </cfRule>
    <cfRule type="expression" dxfId="351" priority="1054">
      <formula>AND($D$16=$T$6,$L$54=0)</formula>
    </cfRule>
  </conditionalFormatting>
  <conditionalFormatting sqref="L56">
    <cfRule type="expression" dxfId="350" priority="1055">
      <formula>AND($D$16&lt;&gt;$T$6,$L$56="")</formula>
    </cfRule>
    <cfRule type="expression" dxfId="349" priority="1056">
      <formula>AND($D$16=$T$6,$L$56&lt;&gt;0)</formula>
    </cfRule>
    <cfRule type="expression" dxfId="348" priority="1057">
      <formula>AND($D$16=$T$6,$L$56=0)</formula>
    </cfRule>
  </conditionalFormatting>
  <conditionalFormatting sqref="L33">
    <cfRule type="expression" dxfId="347" priority="1011">
      <formula>AND($L$33="")</formula>
    </cfRule>
  </conditionalFormatting>
  <conditionalFormatting sqref="L37">
    <cfRule type="expression" dxfId="346" priority="1010">
      <formula>AND($L$37="")</formula>
    </cfRule>
  </conditionalFormatting>
  <conditionalFormatting sqref="L20">
    <cfRule type="expression" dxfId="345" priority="1005">
      <formula>AND($L$20="")</formula>
    </cfRule>
  </conditionalFormatting>
  <conditionalFormatting sqref="L21">
    <cfRule type="expression" dxfId="344" priority="1006">
      <formula>AND($L$21="")</formula>
    </cfRule>
  </conditionalFormatting>
  <conditionalFormatting sqref="L23">
    <cfRule type="expression" dxfId="343" priority="1007">
      <formula>AND($L$23="")</formula>
    </cfRule>
  </conditionalFormatting>
  <conditionalFormatting sqref="L25">
    <cfRule type="expression" dxfId="342" priority="1008">
      <formula>AND($L$25="")</formula>
    </cfRule>
  </conditionalFormatting>
  <conditionalFormatting sqref="L26">
    <cfRule type="expression" dxfId="341" priority="1009">
      <formula>AND($L$26="")</formula>
    </cfRule>
  </conditionalFormatting>
  <conditionalFormatting sqref="L19">
    <cfRule type="expression" dxfId="340" priority="1004">
      <formula>AND($L$19="")</formula>
    </cfRule>
  </conditionalFormatting>
  <conditionalFormatting sqref="L24">
    <cfRule type="expression" dxfId="339" priority="1003">
      <formula>AND($L$24="")</formula>
    </cfRule>
  </conditionalFormatting>
  <conditionalFormatting sqref="M32">
    <cfRule type="expression" dxfId="338" priority="1002">
      <formula>AND($M$32="←内訳と不一致")</formula>
    </cfRule>
  </conditionalFormatting>
  <conditionalFormatting sqref="M33">
    <cfRule type="expression" dxfId="337" priority="1001">
      <formula>AND($M$33="←内訳より小さい")</formula>
    </cfRule>
  </conditionalFormatting>
  <conditionalFormatting sqref="M37">
    <cfRule type="expression" dxfId="336" priority="1000">
      <formula>AND($M$37="←内訳より小さい")</formula>
    </cfRule>
  </conditionalFormatting>
  <conditionalFormatting sqref="M45">
    <cfRule type="expression" dxfId="335" priority="999">
      <formula>AND($M$45="←内訳より小さい")</formula>
    </cfRule>
  </conditionalFormatting>
  <conditionalFormatting sqref="M47">
    <cfRule type="expression" dxfId="334" priority="998">
      <formula>AND($M$47="←内訳より小さい")</formula>
    </cfRule>
  </conditionalFormatting>
  <conditionalFormatting sqref="M53">
    <cfRule type="expression" dxfId="333" priority="997">
      <formula>AND($M$53="←内訳より小さい")</formula>
    </cfRule>
  </conditionalFormatting>
  <conditionalFormatting sqref="M60">
    <cfRule type="expression" dxfId="332" priority="996">
      <formula>AND($M$60="←内訳より小さい")</formula>
    </cfRule>
  </conditionalFormatting>
  <conditionalFormatting sqref="M64">
    <cfRule type="expression" dxfId="331" priority="995">
      <formula>AND($M$64="←内訳より小さい")</formula>
    </cfRule>
  </conditionalFormatting>
  <conditionalFormatting sqref="M69">
    <cfRule type="expression" dxfId="330" priority="994">
      <formula>AND($M$69="←内訳より小さい")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7">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IF(ISNUMBER($L$56)=TRUE,AND(INT($L$56)=$L$56),AND($L$56="-"))</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75">
      <formula1>IF(ISNUMBER($L$75)=TRUE,AND(INT($L$75)=$L$75),OR($L$75="*",$L$75="＊"))</formula1>
    </dataValidation>
    <dataValidation imeMode="halfAlpha" operator="notEqual" showInputMessage="1" showErrorMessage="1" sqref="M23 M20:M21 M25:M26"/>
    <dataValidation imeMode="halfAlpha" showInputMessage="1" showErrorMessage="1" sqref="O8:P8 O7:R7"/>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24 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imeMode="halfAlpha" operator="notEqual" showInputMessage="1" showErrorMessage="1" error="整数を記載ください。" sqref="L37">
      <formula1>AND(INT($L$37)=$L$37)</formula1>
    </dataValidation>
    <dataValidation type="custom" imeMode="halfAlpha" operator="notEqual" showInputMessage="1" showErrorMessage="1" error="整数を記載ください。" sqref="L33">
      <formula1>AND(INT($L$33)=$L$33)</formula1>
    </dataValidation>
    <dataValidation type="custom" imeMode="halfAlpha" operator="notEqual" showInputMessage="1" showErrorMessage="1" error="整数を記載ください。" prompt="”給与費”を超えないよう記載ください。" sqref="L40">
      <formula1>IF(ISNUMBER($L$40)=TRUE,AND(INT($L$40)=$L$40),OR($L$40="*",$L$40="＊"))</formula1>
    </dataValidation>
    <dataValidation type="custom" imeMode="halfAlpha" operator="notEqual" showInputMessage="1" showErrorMessage="1" error="整数を記載ください。" prompt="”給与費”を超えないよう記載ください。" sqref="L39">
      <formula1>IF(ISNUMBER($L$39)=TRUE,AND(INT($L$39)=$L$39),OR($L$39="*",$L$39="＊"))</formula1>
    </dataValidation>
    <dataValidation type="custom" imeMode="halfAlpha" operator="notEqual" showInputMessage="1" showErrorMessage="1" error="整数を記載ください。" prompt="”給与費”を超えないよう記載ください。" sqref="L44">
      <formula1>IF(ISNUMBER($L$44)=TRUE,AND(INT($L$44)=$L$44),OR($L$44="*",$L$44="＊"))</formula1>
    </dataValidation>
    <dataValidation type="custom" imeMode="halfAlpha" operator="notEqual" showInputMessage="1" showErrorMessage="1" error="整数を記載ください。" prompt="”給与費”を超えないよう記載ください。" sqref="L43">
      <formula1>IF(ISNUMBER($L$43)=TRUE,AND(INT($L$43)=$L$43),OR($L$43="*",$L$43="＊"))</formula1>
    </dataValidation>
    <dataValidation type="custom" imeMode="halfAlpha" operator="notEqual" showInputMessage="1" showErrorMessage="1" error="整数を記載ください。" prompt="”給与費”を超えないよう記載ください。" sqref="L42">
      <formula1>IF(ISNUMBER($L$42)=TRUE,AND(INT($L$42)=$L$42),OR($L$42="*",$L$42="＊"))</formula1>
    </dataValidation>
    <dataValidation type="custom" imeMode="halfAlpha" operator="notEqual" showInputMessage="1" showErrorMessage="1" error="整数を記載ください。" prompt="”給与費”を超えないよう記載ください。" sqref="L41">
      <formula1>IF(ISNUMBER($L$41)=TRUE,AND(INT($L$41)=$L$41),OR($L$41="*",$L$41="＊"))</formula1>
    </dataValidation>
    <dataValidation type="custom" imeMode="halfAlpha" operator="notEqual" showInputMessage="1" showErrorMessage="1" error="整数を記載ください。" prompt="”材料費”を超えないよう記載ください。" sqref="L35">
      <formula1>IF(ISNUMBER($L$35)=TRUE,AND(INT($L$35)=$L$35),OR($L$35="*",$L$35="＊"))</formula1>
    </dataValidation>
    <dataValidation type="custom" imeMode="halfAlpha" operator="notEqual" showInputMessage="1" showErrorMessage="1" error="整数を記載ください。" prompt="”材料費”を超えないよう記載ください。" sqref="L34">
      <formula1>IF(ISNUMBER($L$34)=TRUE,AND(INT($L$34)=$L$34),OR($L$34="*",$L$34="＊"))</formula1>
    </dataValidation>
    <dataValidation type="custom" imeMode="halfAlpha" operator="notEqual" showInputMessage="1" showErrorMessage="1" error="整数を記載ください。" prompt="”経費”を超えないよう記載ください。" sqref="L55">
      <formula1>IF(ISNUMBER($L$55)=TRUE,AND(INT($L$55)=$L$55),OR($L$55="*",$L$55="＊"))</formula1>
    </dataValidation>
    <dataValidation type="custom" imeMode="halfAlpha" operator="notEqual" showInputMessage="1" showErrorMessage="1" error="整数を記載ください。" prompt="”設備関係費”を超えないよう記載ください。" sqref="L50">
      <formula1>IF(ISNUMBER($L$50)=TRUE,AND(INT($L$50)=$L$50),OR($L$50="*",$L$50="＊"))</formula1>
    </dataValidation>
    <dataValidation type="custom" imeMode="halfAlpha" operator="notEqual" showInputMessage="1" showErrorMessage="1" error="整数を記載ください。" prompt="”設備関係費”を超えないよう記載ください。" sqref="L49">
      <formula1>IF(ISNUMBER($L$49)=TRUE,AND(INT($L$49)=$L$49),OR($L$49="*",$L$49="＊"))</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IF(ISNUMBER($L$54)=TRUE,AND(INT($L$54)=$L$54,$L$53&gt;=$L$54),OR($L$54="-"))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IF(ISNUMBER($L$52)=TRUE,AND(INT($L$52)=$L$52,$L$51&gt;=$L$52),OR($L$52="-"))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IF(ISNUMBER($L$48)=TRUE,AND(INT($L$48)=$L$48,$L$47&gt;=$L$48),OR($L$48="-"))</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IF(ISNUMBER($L$38)=TRUE,AND(INT($L$38)=$L$38,$L$37&gt;=$L$38),OR($L$38="-"))</formula1>
    </dataValidation>
    <dataValidation type="custom" imeMode="halfAlpha" operator="notEqual" showInputMessage="1" showErrorMessage="1" error="整数を記載ください。" prompt="”材料費”を超えないよう記載ください。" sqref="L36">
      <formula1>IF(ISNUMBER($L$36)=TRUE,INT($L$36)=$L$36,OR($L$36="-",L$36="－",$L$36="―",L$36="*",$L$36="＊"))</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formula1>IF(ISNUMBER($F$129)=TRUE,AND(INT($F$129)=$F$129,$F$129&gt;=_xlfn.AGGREGATE(9,3,$F$130:$F$132),$F$129&gt;=0),OR($F$129="*",$F$129="＊"))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formula1>IF(ISNUMBER($G$105)=TRUE,AND(INT($G$105)=$G$105,$G$105&gt;=_xlfn.AGGREGATE(9,3,$G$106:$G$109),$G$105&gt;=0),OR($G$105="*",$G$105="＊"))</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notEqual" showInputMessage="1" showErrorMessage="1" error="自然数を記載ください。" sqref="N104">
      <formula1>IF(ISNUMBER($N$104)=TRUE,AND(INT($N$104)=$G$104,$G$104&gt;=0),OR($G$104="*",$G$104="＊"))</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45"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2" t="s">
        <v>213</v>
      </c>
      <c r="C2" s="253"/>
      <c r="D2" s="50" t="s">
        <v>214</v>
      </c>
      <c r="E2" s="104"/>
    </row>
    <row r="3" spans="2:5" ht="19.5" customHeight="1" x14ac:dyDescent="0.4">
      <c r="B3" s="249" t="s">
        <v>216</v>
      </c>
      <c r="C3" s="249"/>
      <c r="D3" s="51" t="s">
        <v>215</v>
      </c>
      <c r="E3" s="104"/>
    </row>
    <row r="4" spans="2:5" ht="49.5" customHeight="1" x14ac:dyDescent="0.4">
      <c r="B4" s="247" t="s">
        <v>212</v>
      </c>
      <c r="C4" s="248"/>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4" t="s">
        <v>222</v>
      </c>
      <c r="C8" s="255"/>
      <c r="D8" s="6" t="s">
        <v>2686</v>
      </c>
      <c r="E8" s="104"/>
    </row>
    <row r="9" spans="2:5" ht="39.75" customHeight="1" x14ac:dyDescent="0.4">
      <c r="B9" s="247" t="s">
        <v>223</v>
      </c>
      <c r="C9" s="248"/>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47" t="s">
        <v>224</v>
      </c>
      <c r="C13" s="248"/>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49" t="s">
        <v>30</v>
      </c>
      <c r="C16" s="249"/>
      <c r="D16" s="51" t="s">
        <v>217</v>
      </c>
      <c r="E16" s="104"/>
    </row>
    <row r="17" spans="2:5" ht="19.5" customHeight="1" x14ac:dyDescent="0.4">
      <c r="B17" s="250" t="s">
        <v>225</v>
      </c>
      <c r="C17" s="251"/>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0" t="s">
        <v>226</v>
      </c>
      <c r="C22" s="256"/>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0" t="s">
        <v>227</v>
      </c>
      <c r="C29" s="251"/>
      <c r="D29" s="6" t="s">
        <v>221</v>
      </c>
      <c r="E29" s="104"/>
    </row>
    <row r="30" spans="2:5" ht="19.5" customHeight="1" x14ac:dyDescent="0.4">
      <c r="B30" s="2"/>
      <c r="C30" s="21" t="s">
        <v>48</v>
      </c>
      <c r="D30" s="6" t="s">
        <v>80</v>
      </c>
      <c r="E30" s="104"/>
    </row>
    <row r="31" spans="2:5" ht="39.75" customHeight="1" x14ac:dyDescent="0.4">
      <c r="B31" s="247" t="s">
        <v>228</v>
      </c>
      <c r="C31" s="248"/>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4" t="s">
        <v>229</v>
      </c>
      <c r="C34" s="255"/>
      <c r="D34" s="6" t="s">
        <v>82</v>
      </c>
      <c r="E34" s="104"/>
    </row>
    <row r="35" spans="2:5" ht="49.5" customHeight="1" x14ac:dyDescent="0.4">
      <c r="B35" s="247" t="s">
        <v>230</v>
      </c>
      <c r="C35" s="248"/>
      <c r="D35" s="6" t="s">
        <v>21</v>
      </c>
      <c r="E35" s="104"/>
    </row>
    <row r="36" spans="2:5" ht="30" customHeight="1" x14ac:dyDescent="0.4">
      <c r="B36" s="2"/>
      <c r="C36" s="21" t="s">
        <v>39</v>
      </c>
      <c r="D36" s="6" t="s">
        <v>10</v>
      </c>
      <c r="E36" s="104"/>
    </row>
    <row r="37" spans="2:5" ht="49.5" customHeight="1" x14ac:dyDescent="0.4">
      <c r="B37" s="254" t="s">
        <v>231</v>
      </c>
      <c r="C37" s="255"/>
      <c r="D37" s="6" t="s">
        <v>3008</v>
      </c>
      <c r="E37" s="104"/>
    </row>
    <row r="38" spans="2:5" ht="39.75" customHeight="1" x14ac:dyDescent="0.4">
      <c r="B38" s="254" t="s">
        <v>232</v>
      </c>
      <c r="C38" s="255"/>
      <c r="D38" s="6" t="s">
        <v>79</v>
      </c>
      <c r="E38" s="104"/>
    </row>
    <row r="39" spans="2:5" ht="19.5" customHeight="1" x14ac:dyDescent="0.4">
      <c r="B39" s="258" t="s">
        <v>209</v>
      </c>
      <c r="C39" s="258"/>
      <c r="D39" s="7" t="s">
        <v>209</v>
      </c>
      <c r="E39" s="104"/>
    </row>
    <row r="40" spans="2:5" ht="39.75" customHeight="1" x14ac:dyDescent="0.4">
      <c r="B40" s="257" t="s">
        <v>32</v>
      </c>
      <c r="C40" s="249"/>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49" t="s">
        <v>36</v>
      </c>
      <c r="C44" s="249"/>
      <c r="D44" s="7" t="s">
        <v>83</v>
      </c>
      <c r="E44" s="104"/>
    </row>
    <row r="45" spans="2:5" ht="19.5" customHeight="1" x14ac:dyDescent="0.4">
      <c r="B45" s="254" t="s">
        <v>233</v>
      </c>
      <c r="C45" s="255"/>
      <c r="D45" s="6" t="s">
        <v>85</v>
      </c>
      <c r="E45" s="104"/>
    </row>
    <row r="46" spans="2:5" ht="19.5" customHeight="1" x14ac:dyDescent="0.4">
      <c r="B46" s="249" t="s">
        <v>210</v>
      </c>
      <c r="C46" s="249"/>
      <c r="D46" s="7" t="s">
        <v>210</v>
      </c>
      <c r="E46" s="104"/>
    </row>
    <row r="47" spans="2:5" ht="19.5" customHeight="1" x14ac:dyDescent="0.4">
      <c r="B47" s="257" t="s">
        <v>37</v>
      </c>
      <c r="C47" s="249"/>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9" t="s">
        <v>38</v>
      </c>
      <c r="C50" s="260"/>
      <c r="D50" s="10" t="s">
        <v>234</v>
      </c>
      <c r="E50" s="104"/>
    </row>
    <row r="51" spans="1:5" ht="30" customHeight="1" x14ac:dyDescent="0.4">
      <c r="A51" s="4"/>
      <c r="B51" s="259" t="s">
        <v>211</v>
      </c>
      <c r="C51" s="261"/>
      <c r="D51" s="6" t="s">
        <v>3009</v>
      </c>
      <c r="E51" s="104"/>
    </row>
    <row r="52" spans="1:5" ht="30" customHeight="1" collapsed="1" x14ac:dyDescent="0.4">
      <c r="A52" s="4"/>
      <c r="B52" s="259" t="s">
        <v>113</v>
      </c>
      <c r="C52" s="260"/>
      <c r="D52" s="10" t="s">
        <v>22</v>
      </c>
      <c r="E52" s="104"/>
    </row>
    <row r="53" spans="1:5" ht="30" customHeight="1" collapsed="1" x14ac:dyDescent="0.4">
      <c r="A53" s="4"/>
      <c r="B53" s="259" t="s">
        <v>235</v>
      </c>
      <c r="C53" s="260"/>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orientation="portrait"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tabSelected="1"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2" t="s">
        <v>63</v>
      </c>
      <c r="C2" s="262"/>
      <c r="D2" s="253"/>
      <c r="E2" s="11" t="s">
        <v>214</v>
      </c>
      <c r="G2" s="5" t="s">
        <v>258</v>
      </c>
      <c r="H2" s="5" t="s">
        <v>281</v>
      </c>
      <c r="I2" s="5" t="s">
        <v>289</v>
      </c>
      <c r="J2" s="5" t="s">
        <v>322</v>
      </c>
    </row>
    <row r="3" spans="2:10" ht="39.75" customHeight="1" x14ac:dyDescent="0.4">
      <c r="B3" s="249" t="s">
        <v>236</v>
      </c>
      <c r="C3" s="249"/>
      <c r="D3" s="249"/>
      <c r="E3" s="25" t="s">
        <v>3051</v>
      </c>
      <c r="G3" s="24" t="s">
        <v>257</v>
      </c>
    </row>
    <row r="4" spans="2:10" ht="54" customHeight="1" x14ac:dyDescent="0.4">
      <c r="B4" s="259" t="s">
        <v>237</v>
      </c>
      <c r="C4" s="261"/>
      <c r="D4" s="260"/>
      <c r="E4" s="25" t="s">
        <v>3052</v>
      </c>
      <c r="G4" s="5" t="s">
        <v>259</v>
      </c>
    </row>
    <row r="5" spans="2:10" ht="39.75" customHeight="1" x14ac:dyDescent="0.4">
      <c r="B5" s="259" t="s">
        <v>238</v>
      </c>
      <c r="C5" s="261"/>
      <c r="D5" s="260"/>
      <c r="E5" s="25" t="s">
        <v>261</v>
      </c>
      <c r="G5" s="5" t="s">
        <v>260</v>
      </c>
    </row>
    <row r="6" spans="2:10" ht="39.75" customHeight="1" x14ac:dyDescent="0.4">
      <c r="B6" s="250" t="s">
        <v>239</v>
      </c>
      <c r="C6" s="256"/>
      <c r="D6" s="251"/>
      <c r="E6" s="25" t="s">
        <v>282</v>
      </c>
    </row>
    <row r="7" spans="2:10" ht="39.75" customHeight="1" x14ac:dyDescent="0.4">
      <c r="B7" s="3"/>
      <c r="C7" s="259" t="s">
        <v>240</v>
      </c>
      <c r="D7" s="260"/>
      <c r="E7" s="25" t="s">
        <v>266</v>
      </c>
      <c r="G7" s="5" t="s">
        <v>262</v>
      </c>
    </row>
    <row r="8" spans="2:10" ht="39.75" customHeight="1" x14ac:dyDescent="0.4">
      <c r="B8" s="3"/>
      <c r="C8" s="259" t="s">
        <v>62</v>
      </c>
      <c r="D8" s="260"/>
      <c r="E8" s="25" t="s">
        <v>263</v>
      </c>
      <c r="G8" s="5" t="s">
        <v>263</v>
      </c>
    </row>
    <row r="9" spans="2:10" ht="39.75" customHeight="1" x14ac:dyDescent="0.4">
      <c r="B9" s="3"/>
      <c r="C9" s="259" t="s">
        <v>60</v>
      </c>
      <c r="D9" s="260"/>
      <c r="E9" s="25" t="s">
        <v>264</v>
      </c>
      <c r="G9" s="5" t="s">
        <v>264</v>
      </c>
    </row>
    <row r="10" spans="2:10" ht="39.75" customHeight="1" x14ac:dyDescent="0.4">
      <c r="B10" s="2"/>
      <c r="C10" s="259" t="s">
        <v>61</v>
      </c>
      <c r="D10" s="260"/>
      <c r="E10" s="25" t="s">
        <v>265</v>
      </c>
      <c r="G10" s="5" t="s">
        <v>265</v>
      </c>
    </row>
    <row r="11" spans="2:10" ht="39.75" customHeight="1" x14ac:dyDescent="0.4">
      <c r="B11" s="250" t="s">
        <v>241</v>
      </c>
      <c r="C11" s="261"/>
      <c r="D11" s="260"/>
      <c r="E11" s="25" t="s">
        <v>286</v>
      </c>
    </row>
    <row r="12" spans="2:10" ht="39.75" customHeight="1" x14ac:dyDescent="0.4">
      <c r="B12" s="3"/>
      <c r="C12" s="259" t="s">
        <v>242</v>
      </c>
      <c r="D12" s="260"/>
      <c r="E12" s="25" t="s">
        <v>267</v>
      </c>
      <c r="G12" s="5" t="s">
        <v>267</v>
      </c>
    </row>
    <row r="13" spans="2:10" ht="39.75" customHeight="1" x14ac:dyDescent="0.4">
      <c r="B13" s="3"/>
      <c r="C13" s="259" t="s">
        <v>243</v>
      </c>
      <c r="D13" s="260"/>
      <c r="E13" s="25" t="s">
        <v>288</v>
      </c>
      <c r="I13" s="5" t="s">
        <v>287</v>
      </c>
    </row>
    <row r="14" spans="2:10" ht="39.75" customHeight="1" x14ac:dyDescent="0.4">
      <c r="B14" s="3"/>
      <c r="C14" s="259" t="s">
        <v>244</v>
      </c>
      <c r="D14" s="260"/>
      <c r="E14" s="25" t="s">
        <v>268</v>
      </c>
      <c r="G14" s="5" t="s">
        <v>268</v>
      </c>
    </row>
    <row r="15" spans="2:10" ht="39.75" customHeight="1" x14ac:dyDescent="0.4">
      <c r="B15" s="3"/>
      <c r="C15" s="250" t="s">
        <v>72</v>
      </c>
      <c r="D15" s="260"/>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9" t="s">
        <v>66</v>
      </c>
      <c r="D20" s="260"/>
      <c r="E20" s="25" t="s">
        <v>274</v>
      </c>
      <c r="G20" s="5" t="s">
        <v>274</v>
      </c>
    </row>
    <row r="21" spans="2:10" ht="39.75" customHeight="1" x14ac:dyDescent="0.4">
      <c r="B21" s="3"/>
      <c r="C21" s="259" t="s">
        <v>67</v>
      </c>
      <c r="D21" s="260"/>
      <c r="E21" s="25" t="s">
        <v>2696</v>
      </c>
      <c r="G21" s="5" t="s">
        <v>275</v>
      </c>
      <c r="J21" s="5" t="s">
        <v>323</v>
      </c>
    </row>
    <row r="22" spans="2:10" ht="39.75" customHeight="1" x14ac:dyDescent="0.4">
      <c r="B22" s="3"/>
      <c r="C22" s="250" t="s">
        <v>249</v>
      </c>
      <c r="D22" s="260"/>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9" t="s">
        <v>253</v>
      </c>
      <c r="D26" s="260"/>
      <c r="E26" s="25" t="s">
        <v>294</v>
      </c>
      <c r="I26" s="5" t="s">
        <v>292</v>
      </c>
    </row>
    <row r="27" spans="2:10" ht="75" customHeight="1" x14ac:dyDescent="0.4">
      <c r="B27" s="3"/>
      <c r="C27" s="259" t="s">
        <v>68</v>
      </c>
      <c r="D27" s="260"/>
      <c r="E27" s="25" t="s">
        <v>2700</v>
      </c>
      <c r="I27" s="5" t="s">
        <v>293</v>
      </c>
    </row>
    <row r="28" spans="2:10" ht="39.75" customHeight="1" x14ac:dyDescent="0.4">
      <c r="B28" s="3"/>
      <c r="C28" s="259" t="s">
        <v>73</v>
      </c>
      <c r="D28" s="260"/>
      <c r="E28" s="25" t="s">
        <v>278</v>
      </c>
      <c r="G28" s="5" t="s">
        <v>277</v>
      </c>
    </row>
    <row r="29" spans="2:10" ht="39.75" customHeight="1" x14ac:dyDescent="0.4">
      <c r="B29" s="3"/>
      <c r="C29" s="259" t="s">
        <v>254</v>
      </c>
      <c r="D29" s="260"/>
      <c r="E29" s="25" t="s">
        <v>297</v>
      </c>
      <c r="G29" s="24" t="s">
        <v>298</v>
      </c>
      <c r="H29" s="24"/>
    </row>
    <row r="30" spans="2:10" ht="39.75" customHeight="1" x14ac:dyDescent="0.4">
      <c r="B30" s="3"/>
      <c r="C30" s="250" t="s">
        <v>2697</v>
      </c>
      <c r="D30" s="260"/>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9" t="s">
        <v>256</v>
      </c>
      <c r="D34" s="260"/>
      <c r="E34" s="25" t="s">
        <v>286</v>
      </c>
    </row>
  </sheetData>
  <sheetProtection algorithmName="SHA-512" hashValue="0KirYCL+2oe0l/qZys1F89MA8qypYfQXxBgq37vFubQn27LrL6z8D76Rz6x2Gj1RIHYpm9YP5kVrubFbcQst7A==" saltValue="ZoeTdI8tKfWCxP/m6ebPeQ=="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cols>
    <col min="17" max="17" width="8.75"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52" customFormat="1" x14ac:dyDescent="0.4">
      <c r="A2" s="150" t="s">
        <v>181</v>
      </c>
      <c r="B2" s="150" t="str">
        <f>IFERROR(VLOOKUP('様式１－２'!E12,'様式１－２リスト'!G2:J48,4,0),"")</f>
        <v/>
      </c>
      <c r="C2" s="150" t="str">
        <f>IF('様式１－２'!N5="","",'様式１－２'!N5)</f>
        <v/>
      </c>
      <c r="D2" s="168" t="str">
        <f>IF('様式１－２'!N6="","",'様式１－２'!N6)</f>
        <v/>
      </c>
      <c r="E2" s="150" t="str">
        <f>IF('様式１－２'!M7="","",'様式１－２'!M7)</f>
        <v/>
      </c>
      <c r="F2" s="150" t="str">
        <f>IF('様式１－２'!N7="","",'様式１－２'!N7)</f>
        <v/>
      </c>
      <c r="G2" s="150" t="str">
        <f>IF('様式１－２'!M8="","",'様式１－２'!M8)</f>
        <v/>
      </c>
      <c r="H2" s="150" t="str">
        <f>IF('様式１－２'!N8="","",'様式１－２'!N8)</f>
        <v/>
      </c>
      <c r="I2" s="150" t="str">
        <f>IF('様式１－２'!C10="","",'様式１－２'!C10)</f>
        <v/>
      </c>
      <c r="J2" s="150" t="str">
        <f>IF('様式１－２'!C11="","",'様式１－２'!C11)</f>
        <v/>
      </c>
      <c r="K2" s="150" t="str">
        <f>IF('様式１－２'!L11="","",'様式１－２'!L11)</f>
        <v/>
      </c>
      <c r="L2" s="150" t="str">
        <f>IF('様式１－２'!O11="","",'様式１－２'!O11)</f>
        <v/>
      </c>
      <c r="M2" s="150" t="str">
        <f>IF('様式１－２'!E12="","",'様式１－２'!E12)</f>
        <v/>
      </c>
      <c r="N2" s="150" t="str">
        <f>IF('様式１－２'!H12="","",'様式１－２'!H12)</f>
        <v/>
      </c>
      <c r="O2" s="150" t="str">
        <f>IF('様式１－２'!K12="","",'様式１－２'!K12)</f>
        <v/>
      </c>
      <c r="P2" s="150" t="str">
        <f>IF('様式１－２'!O12="","",'様式１－２'!O12)</f>
        <v/>
      </c>
      <c r="Q2" s="151" t="str">
        <f>IF('様式１－２'!G14="","",'様式１－２'!G14)</f>
        <v/>
      </c>
      <c r="R2" s="151" t="str">
        <f>IF('様式１－２'!L14="","",'様式１－２'!L14)</f>
        <v/>
      </c>
      <c r="S2" s="152" t="str">
        <f>IF('様式１－２'!D16="","",'様式１－２'!D16)</f>
        <v/>
      </c>
      <c r="W2" s="152" t="str">
        <f>IF('様式１－２'!L18="","",'様式１－２'!S18)</f>
        <v/>
      </c>
      <c r="X2" s="152" t="str">
        <f>IF('様式１－２'!L19="","",'様式１－２'!S19)</f>
        <v/>
      </c>
      <c r="Y2" s="152" t="str">
        <f>IF('様式１－２'!L20="","",'様式１－２'!S20)</f>
        <v/>
      </c>
      <c r="Z2" s="152" t="str">
        <f>IF('様式１－２'!L21="","",'様式１－２'!S21)</f>
        <v/>
      </c>
      <c r="AA2" s="152" t="str">
        <f>IF('様式１－２'!L19="","",'様式１－２'!S22)</f>
        <v/>
      </c>
      <c r="AB2" s="152" t="str">
        <f>IF('様式１－２'!L23="","",'様式１－２'!S23)</f>
        <v/>
      </c>
      <c r="AC2" s="152" t="str">
        <f>IF('様式１－２'!L24="","",'様式１－２'!S24)</f>
        <v/>
      </c>
      <c r="AD2" s="152" t="str">
        <f>IF('様式１－２'!L25="","",'様式１－２'!S25)</f>
        <v/>
      </c>
      <c r="AE2" s="152" t="str">
        <f>IF('様式１－２'!L26="","",'様式１－２'!S26)</f>
        <v/>
      </c>
      <c r="AF2" s="152" t="str">
        <f>IF('様式１－２'!L24="","",'様式１－２'!S27)</f>
        <v/>
      </c>
      <c r="AG2" s="152" t="str">
        <f>IF('様式１－２'!L18="","",'様式１－２'!S28)</f>
        <v/>
      </c>
      <c r="AH2" s="152" t="str">
        <f>IF('様式１－２'!L29="","",'様式１－２'!S29)</f>
        <v/>
      </c>
      <c r="AI2" s="152" t="str">
        <f>IF('様式１－２'!L30="","",'様式１－２'!S30)</f>
        <v/>
      </c>
      <c r="AJ2" s="152" t="str">
        <f>IF('様式１－２'!L32="","",'様式１－２'!S32)</f>
        <v/>
      </c>
      <c r="AK2" s="152" t="str">
        <f>IF('様式１－２'!L33="","",'様式１－２'!S33)</f>
        <v/>
      </c>
      <c r="AL2" s="152" t="str">
        <f>IF('様式１－２'!L34="","",'様式１－２'!S34)</f>
        <v/>
      </c>
      <c r="AM2" s="152" t="str">
        <f>IF('様式１－２'!L35="","",'様式１－２'!S35)</f>
        <v/>
      </c>
      <c r="AN2" s="152" t="str">
        <f>IF('様式１－２'!L36="","",'様式１－２'!S36)</f>
        <v/>
      </c>
      <c r="AO2" s="152" t="str">
        <f>IF('様式１－２'!L37="","",'様式１－２'!S37)</f>
        <v/>
      </c>
      <c r="AP2" s="152" t="str">
        <f>IF('様式１－２'!L39="","",'様式１－２'!S39)</f>
        <v/>
      </c>
      <c r="AQ2" s="152" t="str">
        <f>IF('様式１－２'!L40="","",'様式１－２'!S40)</f>
        <v/>
      </c>
      <c r="AR2" s="152" t="str">
        <f>IF('様式１－２'!L41="","",'様式１－２'!S41)</f>
        <v/>
      </c>
      <c r="AS2" s="152" t="str">
        <f>IF('様式１－２'!L42="","",'様式１－２'!S42)</f>
        <v/>
      </c>
      <c r="AT2" s="152" t="str">
        <f>IF('様式１－２'!L43="","",'様式１－２'!S43)</f>
        <v/>
      </c>
      <c r="AU2" s="152" t="str">
        <f>IF('様式１－２'!L44="","",'様式１－２'!S44)</f>
        <v/>
      </c>
      <c r="AV2" s="152" t="str">
        <f>IF('様式１－２'!L45="","",'様式１－２'!S45)</f>
        <v/>
      </c>
      <c r="AW2" s="152" t="str">
        <f>IF('様式１－２'!L46="","",'様式１－２'!S46)</f>
        <v/>
      </c>
      <c r="AX2" s="152" t="str">
        <f>IF('様式１－２'!L47="","",'様式１－２'!S47)</f>
        <v/>
      </c>
      <c r="AY2" s="152" t="str">
        <f>IF('様式１－２'!L49="","",'様式１－２'!S49)</f>
        <v/>
      </c>
      <c r="AZ2" s="152" t="str">
        <f>IF('様式１－２'!L50="","",'様式１－２'!S50)</f>
        <v/>
      </c>
      <c r="BA2" s="152" t="str">
        <f>IF('様式１－２'!L51="","",'様式１－２'!S51)</f>
        <v/>
      </c>
      <c r="BB2" s="152" t="str">
        <f>IF('様式１－２'!L53="","",'様式１－２'!S53)</f>
        <v/>
      </c>
      <c r="BD2" s="152" t="str">
        <f>IF('様式１－２'!L55="","",'様式１－２'!S55)</f>
        <v/>
      </c>
      <c r="BE2" s="152" t="str">
        <f>IF('様式１－２'!L57="","",'様式１－２'!S57)</f>
        <v/>
      </c>
      <c r="BF2" s="152" t="str">
        <f>IF('様式１－２'!L32="","",'様式１－２'!S58)</f>
        <v/>
      </c>
      <c r="BG2" s="152" t="str">
        <f>IF('様式１－２'!L60="","",'様式１－２'!S60)</f>
        <v/>
      </c>
      <c r="BH2" s="152" t="str">
        <f>IF('様式１－２'!L61="","",'様式１－２'!S61)</f>
        <v/>
      </c>
      <c r="BI2" s="152" t="str">
        <f>IF('様式１－２'!L62="","",'様式１－２'!S62)</f>
        <v/>
      </c>
      <c r="BJ2" s="152" t="str">
        <f>IF('様式１－２'!L63="","",'様式１－２'!S63)</f>
        <v/>
      </c>
      <c r="BK2" s="152" t="str">
        <f>IF('様式１－２'!L64="","",'様式１－２'!S64)</f>
        <v/>
      </c>
      <c r="BL2" s="152" t="str">
        <f>IF('様式１－２'!L65="","",'様式１－２'!S65)</f>
        <v/>
      </c>
      <c r="BM2" s="152" t="str">
        <f>IF('様式１－２'!L18="","",'様式１－２'!S67)</f>
        <v/>
      </c>
      <c r="BN2" s="152" t="str">
        <f>IF('様式１－２'!L69="","",'様式１－２'!S69)</f>
        <v/>
      </c>
      <c r="BO2" s="152" t="str">
        <f>IF('様式１－２'!L70="","",'様式１－２'!S70)</f>
        <v/>
      </c>
      <c r="BP2" s="152" t="str">
        <f>IF('様式１－２'!L71="","",'様式１－２'!S71)</f>
        <v/>
      </c>
      <c r="BQ2" s="152" t="str">
        <f>IF('様式１－２'!L72="","",'様式１－２'!S72)</f>
        <v/>
      </c>
      <c r="BR2" s="152" t="str">
        <f>IF('様式１－２'!L18="","",'様式１－２'!S74)</f>
        <v/>
      </c>
      <c r="BS2" s="152" t="str">
        <f>IF('様式１－２'!L75="","",'様式１－２'!S75)</f>
        <v/>
      </c>
      <c r="BT2" s="152" t="str">
        <f>IF('様式１－２'!L76="-","",'様式１－２'!S76)</f>
        <v/>
      </c>
      <c r="BU2" s="152" t="str">
        <f>IF('様式１－２'!L18="","",'様式１－２'!R18)</f>
        <v/>
      </c>
      <c r="BV2" s="152" t="str">
        <f>IF('様式１－２'!L19="","",'様式１－２'!R19)</f>
        <v/>
      </c>
      <c r="BW2" s="152" t="str">
        <f>IF('様式１－２'!L20="","",'様式１－２'!R20)</f>
        <v/>
      </c>
      <c r="BX2" s="152" t="str">
        <f>IF('様式１－２'!L21="","",'様式１－２'!R21)</f>
        <v/>
      </c>
      <c r="BY2" s="152" t="str">
        <f>IF('様式１－２'!L19="","",'様式１－２'!R22)</f>
        <v/>
      </c>
      <c r="BZ2" s="152" t="str">
        <f>IF('様式１－２'!L23="","",'様式１－２'!R23)</f>
        <v/>
      </c>
      <c r="CA2" s="152" t="str">
        <f>IF('様式１－２'!L24="","",'様式１－２'!R24)</f>
        <v/>
      </c>
      <c r="CB2" s="152" t="str">
        <f>IF('様式１－２'!L25="","",'様式１－２'!R25)</f>
        <v/>
      </c>
      <c r="CC2" s="152" t="str">
        <f>IF('様式１－２'!L26="","",'様式１－２'!R26)</f>
        <v/>
      </c>
      <c r="CD2" s="152" t="str">
        <f>IF('様式１－２'!L24="","",'様式１－２'!R27)</f>
        <v/>
      </c>
      <c r="CE2" s="152" t="str">
        <f>IF('様式１－２'!L18="","",'様式１－２'!R28)</f>
        <v/>
      </c>
      <c r="CF2" s="152" t="str">
        <f>IF('様式１－２'!L29="","",'様式１－２'!R29)</f>
        <v/>
      </c>
      <c r="CG2" s="152" t="str">
        <f>IF('様式１－２'!L30="","",'様式１－２'!R30)</f>
        <v/>
      </c>
      <c r="CH2" s="152" t="str">
        <f>IF('様式１－２'!L32="","",'様式１－２'!R32)</f>
        <v/>
      </c>
      <c r="CI2" s="152" t="str">
        <f>IF('様式１－２'!L33="","",'様式１－２'!R33)</f>
        <v/>
      </c>
      <c r="CJ2" s="152" t="str">
        <f>IF('様式１－２'!L34="","",'様式１－２'!R34)</f>
        <v/>
      </c>
      <c r="CK2" s="152" t="str">
        <f>IF('様式１－２'!L35="","",'様式１－２'!R35)</f>
        <v/>
      </c>
      <c r="CL2" s="152" t="str">
        <f>IF('様式１－２'!L36="","",'様式１－２'!R36)</f>
        <v/>
      </c>
      <c r="CM2" s="152" t="str">
        <f>IF('様式１－２'!L37="","",'様式１－２'!R37)</f>
        <v/>
      </c>
      <c r="CN2" s="152" t="str">
        <f>IF('様式１－２'!L39="","",'様式１－２'!R39)</f>
        <v/>
      </c>
      <c r="CO2" s="152" t="str">
        <f>IF('様式１－２'!L40="","",'様式１－２'!R40)</f>
        <v/>
      </c>
      <c r="CP2" s="152" t="str">
        <f>IF('様式１－２'!L41="","",'様式１－２'!R41)</f>
        <v/>
      </c>
      <c r="CQ2" s="152" t="str">
        <f>IF('様式１－２'!L42="","",'様式１－２'!R42)</f>
        <v/>
      </c>
      <c r="CR2" s="152" t="str">
        <f>IF('様式１－２'!L43="","",'様式１－２'!R43)</f>
        <v/>
      </c>
      <c r="CS2" s="152" t="str">
        <f>IF('様式１－２'!L44="","",'様式１－２'!R44)</f>
        <v/>
      </c>
      <c r="CT2" s="152" t="str">
        <f>IF('様式１－２'!L45="","",'様式１－２'!R45)</f>
        <v/>
      </c>
      <c r="CU2" s="152" t="str">
        <f>IF('様式１－２'!L46="","",'様式１－２'!R46)</f>
        <v/>
      </c>
      <c r="CV2" s="152" t="str">
        <f>IF('様式１－２'!L47="","",'様式１－２'!R47)</f>
        <v/>
      </c>
      <c r="CW2" s="152" t="str">
        <f>IF('様式１－２'!L49="","",'様式１－２'!R49)</f>
        <v/>
      </c>
      <c r="CX2" s="152" t="str">
        <f>IF('様式１－２'!L50="","",'様式１－２'!R50)</f>
        <v/>
      </c>
      <c r="CY2" s="152" t="str">
        <f>IF('様式１－２'!L51="","",'様式１－２'!R51)</f>
        <v/>
      </c>
      <c r="CZ2" s="152" t="str">
        <f>IF('様式１－２'!L53="","",'様式１－２'!R53)</f>
        <v/>
      </c>
      <c r="DB2" s="152" t="str">
        <f>IF('様式１－２'!L55="","",'様式１－２'!R55)</f>
        <v/>
      </c>
      <c r="DC2" s="152" t="str">
        <f>IF('様式１－２'!L56="","",'様式１－２'!R56)</f>
        <v/>
      </c>
      <c r="DD2" s="152" t="str">
        <f>IF('様式１－２'!L57="","",'様式１－２'!R57)</f>
        <v/>
      </c>
      <c r="DE2" s="152" t="str">
        <f>IF('様式１－２'!L18="","",'様式１－２'!R58)</f>
        <v/>
      </c>
      <c r="DF2" s="152" t="str">
        <f>IF('様式１－２'!L60="","",'様式１－２'!R60)</f>
        <v/>
      </c>
      <c r="DG2" s="152" t="str">
        <f>IF('様式１－２'!L61="","",'様式１－２'!R61)</f>
        <v/>
      </c>
      <c r="DH2" s="152" t="str">
        <f>IF('様式１－２'!L62="","",'様式１－２'!R62)</f>
        <v/>
      </c>
      <c r="DI2" s="152" t="str">
        <f>IF('様式１－２'!L63="","",'様式１－２'!R63)</f>
        <v/>
      </c>
      <c r="DJ2" s="152" t="str">
        <f>IF('様式１－２'!L64="","",'様式１－２'!R64)</f>
        <v/>
      </c>
      <c r="DK2" s="152" t="str">
        <f>IF('様式１－２'!L65="","",'様式１－２'!R65)</f>
        <v/>
      </c>
      <c r="DL2" s="152" t="str">
        <f>IF('様式１－２'!L18="","",'様式１－２'!R67)</f>
        <v/>
      </c>
      <c r="DM2" s="152" t="str">
        <f>IF('様式１－２'!L69="","",'様式１－２'!R69)</f>
        <v/>
      </c>
      <c r="DN2" s="152" t="str">
        <f>IF('様式１－２'!L70="","",'様式１－２'!R70)</f>
        <v/>
      </c>
      <c r="DO2" s="152" t="str">
        <f>IF('様式１－２'!L71="","",'様式１－２'!R71)</f>
        <v/>
      </c>
      <c r="DP2" s="152" t="str">
        <f>IF('様式１－２'!L72="","",'様式１－２'!R72)</f>
        <v/>
      </c>
      <c r="DQ2" s="152" t="str">
        <f>IF('様式１－２'!L18="","",'様式１－２'!R74)</f>
        <v/>
      </c>
      <c r="DR2" s="152" t="str">
        <f>IF('様式１－２'!L75="","",'様式１－２'!R75)</f>
        <v/>
      </c>
      <c r="DS2" s="152" t="str">
        <f>IF('様式１－２'!L76="-","",'様式１－２'!L76)</f>
        <v/>
      </c>
      <c r="DT2" s="161" t="str">
        <f>IF('様式１－２'!G94="","",'様式１－２'!G94)</f>
        <v/>
      </c>
      <c r="DU2" s="161"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f>IF('様式１－２'!$F105="","",'様式１－２'!$F105)</f>
        <v>0</v>
      </c>
      <c r="FB2">
        <f>IF('様式１－２'!$G105="","",'様式１－２'!$G105)</f>
        <v>0</v>
      </c>
      <c r="FC2">
        <f>IF('様式１－２'!$H105="","",'様式１－２'!$H105)</f>
        <v>0</v>
      </c>
      <c r="FD2">
        <f>IF('様式１－２'!$I105="","",'様式１－２'!$I105)</f>
        <v>0</v>
      </c>
      <c r="FE2">
        <f>IF('様式１－２'!$J105="","",'様式１－２'!$J105)</f>
        <v>0</v>
      </c>
      <c r="FF2">
        <f>IF('様式１－２'!$K105="","",'様式１－２'!$K105)</f>
        <v>0</v>
      </c>
      <c r="FG2">
        <f>IF('様式１－２'!$M105="","",'様式１－２'!$M105)</f>
        <v>0</v>
      </c>
      <c r="FH2">
        <f>IF('様式１－２'!$N105="","",'様式１－２'!$N105)</f>
        <v>0</v>
      </c>
      <c r="FI2">
        <f>IF('様式１－２'!$O105="","",'様式１－２'!$O105)</f>
        <v>0</v>
      </c>
      <c r="FJ2">
        <f>IF('様式１－２'!$P105="","",'様式１－２'!$P105)</f>
        <v>0</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f>IF('様式１－２'!$F110="","",'様式１－２'!$F110)</f>
        <v>0</v>
      </c>
      <c r="GZ2">
        <f>IF('様式１－２'!$G110="","",'様式１－２'!$G110)</f>
        <v>0</v>
      </c>
      <c r="HA2">
        <f>IF('様式１－２'!$H110="","",'様式１－２'!$H110)</f>
        <v>0</v>
      </c>
      <c r="HB2">
        <f>IF('様式１－２'!$I110="","",'様式１－２'!$I110)</f>
        <v>0</v>
      </c>
      <c r="HC2">
        <f>IF('様式１－２'!$J110="","",'様式１－２'!$J110)</f>
        <v>0</v>
      </c>
      <c r="HD2">
        <f>IF('様式１－２'!$K110="","",'様式１－２'!$K110)</f>
        <v>0</v>
      </c>
      <c r="HE2">
        <f>IF('様式１－２'!$M110="","",'様式１－２'!$M110)</f>
        <v>0</v>
      </c>
      <c r="HF2">
        <f>IF('様式１－２'!$N110="","",'様式１－２'!$N110)</f>
        <v>0</v>
      </c>
      <c r="HG2">
        <f>IF('様式１－２'!$O110="","",'様式１－２'!$O110)</f>
        <v>0</v>
      </c>
      <c r="HH2">
        <f>IF('様式１－２'!$P110="","",'様式１－２'!$P110)</f>
        <v>0</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f>IF('様式１－２'!$F114="","",'様式１－２'!$F114)</f>
        <v>0</v>
      </c>
      <c r="IN2">
        <f>IF('様式１－２'!$G114="","",'様式１－２'!$G114)</f>
        <v>0</v>
      </c>
      <c r="IO2">
        <f>IF('様式１－２'!$H114="","",'様式１－２'!$H114)</f>
        <v>0</v>
      </c>
      <c r="IP2">
        <f>IF('様式１－２'!$I114="","",'様式１－２'!$I114)</f>
        <v>0</v>
      </c>
      <c r="IQ2">
        <f>IF('様式１－２'!$J114="","",'様式１－２'!$J114)</f>
        <v>0</v>
      </c>
      <c r="IR2">
        <f>IF('様式１－２'!$K114="","",'様式１－２'!$K114)</f>
        <v>0</v>
      </c>
      <c r="IS2">
        <f>IF('様式１－２'!$M114="","",'様式１－２'!$M114)</f>
        <v>0</v>
      </c>
      <c r="IT2">
        <f>IF('様式１－２'!$N114="","",'様式１－２'!$N114)</f>
        <v>0</v>
      </c>
      <c r="IU2">
        <f>IF('様式１－２'!$O114="","",'様式１－２'!$O114)</f>
        <v>0</v>
      </c>
      <c r="IV2">
        <f>IF('様式１－２'!$P114="","",'様式１－２'!$P114)</f>
        <v>0</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f>IF('様式１－２'!$F121="","",'様式１－２'!$F121)</f>
        <v>0</v>
      </c>
      <c r="LF2">
        <f>IF('様式１－２'!$G121="","",'様式１－２'!$G121)</f>
        <v>0</v>
      </c>
      <c r="LG2">
        <f>IF('様式１－２'!$H121="","",'様式１－２'!$H121)</f>
        <v>0</v>
      </c>
      <c r="LH2">
        <f>IF('様式１－２'!$I121="","",'様式１－２'!$I121)</f>
        <v>0</v>
      </c>
      <c r="LI2">
        <f>IF('様式１－２'!$J121="","",'様式１－２'!$J121)</f>
        <v>0</v>
      </c>
      <c r="LJ2">
        <f>IF('様式１－２'!$K121="","",'様式１－２'!$K121)</f>
        <v>0</v>
      </c>
      <c r="LK2">
        <f>IF('様式１－２'!$M121="","",'様式１－２'!$M121)</f>
        <v>0</v>
      </c>
      <c r="LL2">
        <f>IF('様式１－２'!$N121="","",'様式１－２'!$N121)</f>
        <v>0</v>
      </c>
      <c r="LM2">
        <f>IF('様式１－２'!$O121="","",'様式１－２'!$O121)</f>
        <v>0</v>
      </c>
      <c r="LN2">
        <f>IF('様式１－２'!$P121="","",'様式１－２'!$P121)</f>
        <v>0</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f>IF('様式１－２'!$F129="","",'様式１－２'!$F129)</f>
        <v>0</v>
      </c>
      <c r="OH2">
        <f>IF('様式１－２'!$G129="","",'様式１－２'!$G129)</f>
        <v>0</v>
      </c>
      <c r="OI2">
        <f>IF('様式１－２'!$H129="","",'様式１－２'!$H129)</f>
        <v>0</v>
      </c>
      <c r="OJ2">
        <f>IF('様式１－２'!$I129="","",'様式１－２'!$I129)</f>
        <v>0</v>
      </c>
      <c r="OK2">
        <f>IF('様式１－２'!$J129="","",'様式１－２'!$J129)</f>
        <v>0</v>
      </c>
      <c r="OL2">
        <f>IF('様式１－２'!$K129="","",'様式１－２'!$K129)</f>
        <v>0</v>
      </c>
      <c r="OM2">
        <f>IF('様式１－２'!$M129="","",'様式１－２'!$M129)</f>
        <v>0</v>
      </c>
      <c r="ON2">
        <f>IF('様式１－２'!$N129="","",'様式１－２'!$N129)</f>
        <v>0</v>
      </c>
      <c r="OO2">
        <f>IF('様式１－２'!$O129="","",'様式１－２'!$O129)</f>
        <v>0</v>
      </c>
      <c r="OP2">
        <f>IF('様式１－２'!$P129="","",'様式１－２'!$P129)</f>
        <v>0</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RW1/iIG0rhK5ZYMWMuDPGDoxYf+ndeLE6PruWQQRgb+yzxTGVhjcb7dIwjUrFtgXc37hd9DocEnqAYWO4et3CA==" saltValue="/CMorR3+6OO9nGupUG9MRw=="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user</cp:lastModifiedBy>
  <cp:lastPrinted>2023-07-31T23:40:36Z</cp:lastPrinted>
  <dcterms:created xsi:type="dcterms:W3CDTF">2023-02-03T00:54:25Z</dcterms:created>
  <dcterms:modified xsi:type="dcterms:W3CDTF">2023-07-31T23:40:55Z</dcterms:modified>
</cp:coreProperties>
</file>